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e\Desktop\"/>
    </mc:Choice>
  </mc:AlternateContent>
  <bookViews>
    <workbookView xWindow="0" yWindow="0" windowWidth="20490" windowHeight="7755" activeTab="5"/>
  </bookViews>
  <sheets>
    <sheet name="Σύγκριση Κορμού" sheetId="2" r:id="rId1"/>
    <sheet name="ΑΠΘ" sheetId="3" r:id="rId2"/>
    <sheet name="Πάτρα" sheetId="4" r:id="rId3"/>
    <sheet name="Βόλος" sheetId="5" r:id="rId4"/>
    <sheet name="Ξάνθη" sheetId="6" r:id="rId5"/>
    <sheet name="Συγκριτικά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7" l="1"/>
  <c r="E6" i="7"/>
  <c r="D6" i="7"/>
  <c r="C6" i="7"/>
  <c r="B6" i="7"/>
  <c r="A6" i="7"/>
  <c r="E3" i="7"/>
  <c r="D3" i="7"/>
  <c r="C3" i="7"/>
  <c r="B3" i="7"/>
  <c r="F6" i="3"/>
  <c r="K8" i="2"/>
  <c r="O4" i="2"/>
  <c r="L4" i="2"/>
  <c r="F6" i="6" l="1"/>
  <c r="B9" i="7"/>
  <c r="I5" i="7" s="1"/>
  <c r="F6" i="5"/>
  <c r="F6" i="4"/>
  <c r="L3" i="2"/>
  <c r="K8" i="7" l="1"/>
  <c r="K7" i="7"/>
  <c r="I7" i="7"/>
  <c r="K6" i="7"/>
  <c r="I6" i="7"/>
  <c r="K5" i="7"/>
  <c r="B30" i="7" l="1"/>
  <c r="D30" i="7"/>
  <c r="E30" i="7"/>
  <c r="F30" i="7"/>
  <c r="A30" i="7"/>
  <c r="J8" i="7" s="1"/>
  <c r="C27" i="7"/>
  <c r="E27" i="7"/>
  <c r="B24" i="7"/>
  <c r="C24" i="7"/>
  <c r="D24" i="7"/>
  <c r="E24" i="7"/>
  <c r="F24" i="7"/>
  <c r="A24" i="7"/>
  <c r="J7" i="7" s="1"/>
  <c r="C21" i="7"/>
  <c r="D21" i="7"/>
  <c r="E21" i="7"/>
  <c r="B21" i="7"/>
  <c r="B18" i="7"/>
  <c r="D18" i="7"/>
  <c r="E18" i="7"/>
  <c r="F18" i="7"/>
  <c r="A18" i="7"/>
  <c r="J6" i="7" s="1"/>
  <c r="C15" i="7"/>
  <c r="D15" i="7"/>
  <c r="E15" i="7"/>
  <c r="B15" i="7"/>
  <c r="B12" i="7"/>
  <c r="D12" i="7"/>
  <c r="E12" i="7"/>
  <c r="F12" i="7"/>
  <c r="A12" i="7"/>
  <c r="J5" i="7" s="1"/>
  <c r="C9" i="7"/>
  <c r="D9" i="7"/>
  <c r="E9" i="7"/>
  <c r="K4" i="7"/>
  <c r="J4" i="7"/>
  <c r="I6" i="6"/>
  <c r="J6" i="6" s="1"/>
  <c r="G6" i="6"/>
  <c r="C30" i="7" s="1"/>
  <c r="G2" i="6"/>
  <c r="I2" i="6" s="1"/>
  <c r="F2" i="6"/>
  <c r="H2" i="6" s="1"/>
  <c r="D27" i="7" s="1"/>
  <c r="J6" i="5"/>
  <c r="I6" i="5"/>
  <c r="G6" i="5"/>
  <c r="G2" i="5"/>
  <c r="I2" i="5" s="1"/>
  <c r="F2" i="5"/>
  <c r="H2" i="5" s="1"/>
  <c r="B27" i="7" l="1"/>
  <c r="I8" i="7" s="1"/>
  <c r="I6" i="4"/>
  <c r="G6" i="4"/>
  <c r="C18" i="7" s="1"/>
  <c r="G2" i="4"/>
  <c r="I2" i="4" s="1"/>
  <c r="F2" i="4"/>
  <c r="H2" i="4"/>
  <c r="J6" i="3"/>
  <c r="I6" i="3"/>
  <c r="G6" i="3"/>
  <c r="C12" i="7" s="1"/>
  <c r="I2" i="3"/>
  <c r="H2" i="3"/>
  <c r="G2" i="3"/>
  <c r="F2" i="3"/>
  <c r="J6" i="4" l="1"/>
  <c r="M17" i="2"/>
  <c r="K17" i="2"/>
  <c r="L8" i="2"/>
  <c r="M4" i="2" s="1"/>
  <c r="M8" i="2"/>
  <c r="L7" i="2"/>
  <c r="K7" i="2"/>
  <c r="N5" i="2"/>
  <c r="K5" i="2"/>
  <c r="O3" i="2"/>
  <c r="L5" i="2"/>
  <c r="M7" i="2" l="1"/>
  <c r="I4" i="7"/>
  <c r="N7" i="2"/>
  <c r="M3" i="2"/>
  <c r="O5" i="2"/>
  <c r="N8" i="2"/>
  <c r="P4" i="2"/>
  <c r="P3" i="2"/>
  <c r="K9" i="2"/>
  <c r="L9" i="2"/>
</calcChain>
</file>

<file path=xl/sharedStrings.xml><?xml version="1.0" encoding="utf-8"?>
<sst xmlns="http://schemas.openxmlformats.org/spreadsheetml/2006/main" count="466" uniqueCount="241">
  <si>
    <t>Προτεινόμενο</t>
  </si>
  <si>
    <t>Υφιστάμενο</t>
  </si>
  <si>
    <t>Μηχανικές</t>
  </si>
  <si>
    <t>Μαθηματικά</t>
  </si>
  <si>
    <t>ΤΙΤΛΟΣ</t>
  </si>
  <si>
    <t>ΩΡΕΣ/ΕΒΔ</t>
  </si>
  <si>
    <t>ΕΞΑΜΗΝΟ</t>
  </si>
  <si>
    <t>#</t>
  </si>
  <si>
    <t>Ώρες</t>
  </si>
  <si>
    <t>% κορμού</t>
  </si>
  <si>
    <t>Μηχανική του Στερεού Σώματος</t>
  </si>
  <si>
    <t>Μαθηματική Ανάλυση &amp; Γραμμική Άλγεβρα</t>
  </si>
  <si>
    <t>Μαθηματική Ανάλυση 1</t>
  </si>
  <si>
    <t>Οικολογία και Χημεία για Πολιτικούς Μχανικούς</t>
  </si>
  <si>
    <t>Γραμμική Άλγεβρα</t>
  </si>
  <si>
    <t>Διαφορά</t>
  </si>
  <si>
    <t>Γενική οικοδομική &amp; Σχέδιο</t>
  </si>
  <si>
    <t>Τεχνικό σχέδιο</t>
  </si>
  <si>
    <t>Σύνολο Κορμού</t>
  </si>
  <si>
    <t>Μαθήματα</t>
  </si>
  <si>
    <t>ΜΟ ανά εξάμηνο</t>
  </si>
  <si>
    <t>Γεωδαισία</t>
  </si>
  <si>
    <t>Γεωλογία Μηχανικού</t>
  </si>
  <si>
    <t>Δυναμική του Στερεού Σώματος</t>
  </si>
  <si>
    <t>Παραστατική Γεωμετρία</t>
  </si>
  <si>
    <t>Λογισμός Πολλών Μεταβλητών</t>
  </si>
  <si>
    <t>Μαθηματική Ανάλυση 2</t>
  </si>
  <si>
    <t>Διαφορικές Εξισώσεις</t>
  </si>
  <si>
    <t xml:space="preserve">Τεχνικά Υλικά </t>
  </si>
  <si>
    <t>Τεχνικά Υλικά Ι</t>
  </si>
  <si>
    <t>Τεχνική Μηχανική 2</t>
  </si>
  <si>
    <t>Επιλογές</t>
  </si>
  <si>
    <t>Στοιχεία Αρχιτεκτονικής &amp; Αρχιτεκτονική Σύνθεση</t>
  </si>
  <si>
    <t>Δομικές Μηχανές</t>
  </si>
  <si>
    <t>Μηχανική του Παραμορφωσίμου Σώματος &amp; Αντοχή Υλικών</t>
  </si>
  <si>
    <t>Γενική οικοδομική</t>
  </si>
  <si>
    <t>Αριθμητική Ανάλυση</t>
  </si>
  <si>
    <t>Αρχές Οικολογίας</t>
  </si>
  <si>
    <t>Περιβαλλοντική Τεχνολογία</t>
  </si>
  <si>
    <t>Αντοχή Υλικών</t>
  </si>
  <si>
    <t>Μέθοδοι Επίλυσης με Η/Υ</t>
  </si>
  <si>
    <t>Στοιχεία Αρχιτεκτονικής</t>
  </si>
  <si>
    <t>Σύνολο</t>
  </si>
  <si>
    <t>Φυσική</t>
  </si>
  <si>
    <t>Μηχανική των Ρευστών</t>
  </si>
  <si>
    <t>Στατική Ανάλυση Ισοστατικών Φορέων</t>
  </si>
  <si>
    <t>Οργάνωση &amp; Ασφάλεια Εργοταξίων-Δομικές Μηχανές</t>
  </si>
  <si>
    <t>Εδαφομηχανική Ι</t>
  </si>
  <si>
    <t>Γεωδαιτικές Eφαρμογές</t>
  </si>
  <si>
    <t>Πιθανότητες &amp; Στατιστική</t>
  </si>
  <si>
    <t>Στατική Ανάλυση Υπερστατικών Φορέων</t>
  </si>
  <si>
    <t>Μερικές και Μιγαδικές</t>
  </si>
  <si>
    <t>Οπλισμένο Σκυρόδεμα Ι</t>
  </si>
  <si>
    <t>Τεχνική Υδρολογία</t>
  </si>
  <si>
    <t>Γεωμετρικός Σχεδιασμός Οδών</t>
  </si>
  <si>
    <t>Στατική 1</t>
  </si>
  <si>
    <t>Εδαφομηχανική ΙΙ</t>
  </si>
  <si>
    <t>Οπλισμένο Σκυρόδεμα ΙΙ</t>
  </si>
  <si>
    <t>Εφαρμοσμένη Υδραυλική</t>
  </si>
  <si>
    <t>Μητρωική Στατική - Πεπερασμένα Στοιχεία για Ραβδωτούς Φορείς</t>
  </si>
  <si>
    <t>Οδοποιία 1</t>
  </si>
  <si>
    <t>Θεμελιώσεις</t>
  </si>
  <si>
    <t>Σιδηρές Κατασκευές Ι</t>
  </si>
  <si>
    <t>Στατική 2</t>
  </si>
  <si>
    <t>Κατασκευή Οδών</t>
  </si>
  <si>
    <t>Υδραυλική και Υδραυλικά Έργα</t>
  </si>
  <si>
    <t>ΑΣΥΕ</t>
  </si>
  <si>
    <t>Αντισεισμικός Σχεδιασμός</t>
  </si>
  <si>
    <t>Θαλάσσια Υδραυλική και Λιμενικά Έργα</t>
  </si>
  <si>
    <t>Μπετό 0</t>
  </si>
  <si>
    <t>Σχεδιασμός Μεταφορικών Συστημάτων</t>
  </si>
  <si>
    <t>Οδοποιία 2</t>
  </si>
  <si>
    <t>Διαχείριση Τεχνικών Έργων</t>
  </si>
  <si>
    <t>Στατική 3</t>
  </si>
  <si>
    <t>ΣΜΣ</t>
  </si>
  <si>
    <t>Τεχνική Γεωλογία</t>
  </si>
  <si>
    <t>Μπετό 1</t>
  </si>
  <si>
    <t>Δίκαιο</t>
  </si>
  <si>
    <t>Μπετό 2</t>
  </si>
  <si>
    <t>Σιδηρές Κατασκευές ΙΙ</t>
  </si>
  <si>
    <t>Μαθηματικά 1</t>
  </si>
  <si>
    <t>Τεχνική 1</t>
  </si>
  <si>
    <t>Στατιστική</t>
  </si>
  <si>
    <t>Δομικά Υλικά 1</t>
  </si>
  <si>
    <t>Τεχνικές Σχεδιάσεις</t>
  </si>
  <si>
    <t>Μαθηματικά 2</t>
  </si>
  <si>
    <t>Πληροφορική σε θέματα πολιτικού μηχανικού</t>
  </si>
  <si>
    <t>Δομικά Υλικα 2</t>
  </si>
  <si>
    <t>Αντοχή Υλικών και Δομικών Στοιχείων 1</t>
  </si>
  <si>
    <t>Περιφερειακή Ανάπτυξη και Πολεοδομία - Χωροταξία</t>
  </si>
  <si>
    <t>Μαθηματικά 3</t>
  </si>
  <si>
    <t>Γεωδαισια 1</t>
  </si>
  <si>
    <t>Τεχνική Γεωλογία 1</t>
  </si>
  <si>
    <t>Αντοχή Υλικών και Δομικών Στοιχείων 2</t>
  </si>
  <si>
    <t>Μηχανική Ρευστών</t>
  </si>
  <si>
    <t>Γεωδαισια 2</t>
  </si>
  <si>
    <t>Οικοδομική 1</t>
  </si>
  <si>
    <t>Εφαρμοσμένη Στατική 1</t>
  </si>
  <si>
    <t>Συγκοινωνιακή Τεχνική</t>
  </si>
  <si>
    <t>Υδραυλική</t>
  </si>
  <si>
    <t>Εδαφομηχανική 1</t>
  </si>
  <si>
    <t>Οικοδομική 2</t>
  </si>
  <si>
    <t>Εφαρμοσμένη Στατική 2</t>
  </si>
  <si>
    <t>Υπόγεια Υδραυλική και Υδρολογία</t>
  </si>
  <si>
    <t>Υδρευσεις - Αποχετευσεις</t>
  </si>
  <si>
    <t>Εδαφομηχανική 2</t>
  </si>
  <si>
    <t>Εφαρμοσμένη Στατική 3</t>
  </si>
  <si>
    <t>Σιδηροπαγές Σκυρόδεμα 1</t>
  </si>
  <si>
    <t>Μεταλλικές Κατασκευές 1</t>
  </si>
  <si>
    <t>Τεχνική Περιβάλλοντος</t>
  </si>
  <si>
    <t>Σιδηροπαγές Σκυρόδεμα 2</t>
  </si>
  <si>
    <t>Μεταλλικές Κατασκευές 2</t>
  </si>
  <si>
    <t>Οργάνωση και Προγραμματισμός Έργων</t>
  </si>
  <si>
    <t>Σχεδιασμός Μεταφορών</t>
  </si>
  <si>
    <t>Ακτομηχανική και Λιμενικά έργα</t>
  </si>
  <si>
    <t>Θεμελιώσεις-Αντιστηρίξεις και Γεωτεχνικά Έργα</t>
  </si>
  <si>
    <t>Δυναμική των Κατασκευών 1</t>
  </si>
  <si>
    <t>Σιδηροπαγές Σκυρόδεμα 3</t>
  </si>
  <si>
    <t xml:space="preserve">Διαχείριση Έργων </t>
  </si>
  <si>
    <t>Εφαρμοσμένα Μαθηματικά 1</t>
  </si>
  <si>
    <t>Προγραμματισμός και Εφαρμογές Υ/Η</t>
  </si>
  <si>
    <t>Τεχνική Μηχανική - Στατική</t>
  </si>
  <si>
    <t xml:space="preserve">Τεχνικό και Ηλεκτρονικό Σχέδιο </t>
  </si>
  <si>
    <t>Εφαρμοσμένα Μαθηματικά 2</t>
  </si>
  <si>
    <t>Πιθανοθεωρία - Στατιστική</t>
  </si>
  <si>
    <t>Εισαγωγή στη Μηχανική των Υλικών</t>
  </si>
  <si>
    <t>Γεωλογία για Πολιτικούς Μηχανικούς</t>
  </si>
  <si>
    <t xml:space="preserve">Οικοδομική 1 </t>
  </si>
  <si>
    <t>Εφαρμοσμένα Μαθηματικά 3</t>
  </si>
  <si>
    <t xml:space="preserve">Αριθμητικές Μεθόδοι </t>
  </si>
  <si>
    <t>Μηχανική των Υλικών</t>
  </si>
  <si>
    <t xml:space="preserve">Δομικά Υλικά </t>
  </si>
  <si>
    <t>Εισαγωγή στη Γεωδαισία</t>
  </si>
  <si>
    <t xml:space="preserve">Ανάλυση Γραμμικών Φορέων </t>
  </si>
  <si>
    <t>Δυναμική Ταλαντώσεις</t>
  </si>
  <si>
    <t>Τεχνική της Κυκλοφορίας</t>
  </si>
  <si>
    <t>Χημεία Περιβάλλοντος</t>
  </si>
  <si>
    <t xml:space="preserve">Ρευστομηχανική </t>
  </si>
  <si>
    <t>Ανάλυση Γραμμικών Φορέων με Μητρώα</t>
  </si>
  <si>
    <t>Σχεδιασμός Μεταλλικών Στοιχείων</t>
  </si>
  <si>
    <t>Καθαρισμός Νερού</t>
  </si>
  <si>
    <t>Σχεδιασμός Γραμμικών Στοιχείων Οπλισμένου Σκυροδέματος</t>
  </si>
  <si>
    <t>Σχεδιασμός Μεταλλικών Κατασκευών</t>
  </si>
  <si>
    <t>Υδρολογία</t>
  </si>
  <si>
    <t>Επεξεργασία Λυμάτων</t>
  </si>
  <si>
    <t>Δυναμική των Κατασκευών</t>
  </si>
  <si>
    <t>Σχεδιασμός Επιπέδων Στοιχείων Οπλισμένου Σκυροδέματος</t>
  </si>
  <si>
    <t>Λιμενικά Έργα</t>
  </si>
  <si>
    <t>Σχεδιασμός Οδών</t>
  </si>
  <si>
    <t xml:space="preserve">Ανάλυση Κατασκευών με τη Μέθοδο των Πεπερασμένων Στοιχείων </t>
  </si>
  <si>
    <t>Σύνθεση και Σχεδιασμός Κατασκευών Οπλισμένου Σκυροδέματος</t>
  </si>
  <si>
    <t>Υδρεύσεις - Αποχετεύσεις</t>
  </si>
  <si>
    <t>Γραμμική Άλγεβρα και Απειροστικός Λογισμός Ι </t>
  </si>
  <si>
    <t> Φυσική Ι </t>
  </si>
  <si>
    <t>Χημεία για μηχανικούς</t>
  </si>
  <si>
    <t>Τεχνικές Σχεδιάσεις και CAD</t>
  </si>
  <si>
    <t>Γεωμετρία για μηχανικούς </t>
  </si>
  <si>
    <t>Προγραμματισμός Η/Υ</t>
  </si>
  <si>
    <t>Απειροστικός Λογισμός  ΙΙ </t>
  </si>
  <si>
    <t>Φυσική ΙΙ </t>
  </si>
  <si>
    <t>Tεχνική Μηχανική Ι </t>
  </si>
  <si>
    <t>Πιθανότητες και Στατιστική </t>
  </si>
  <si>
    <t>Δομικά Υλικά </t>
  </si>
  <si>
    <t>Συνήθεις Διαφορικές Εξισώσεις </t>
  </si>
  <si>
    <t> Tεχνική Μηχανική ΙΙ  </t>
  </si>
  <si>
    <t>Γεωλογία για μηχανικούς</t>
  </si>
  <si>
    <t> Γεωδαισία</t>
  </si>
  <si>
    <t>Oικοδομική  </t>
  </si>
  <si>
    <t>Στατική Ι </t>
  </si>
  <si>
    <t>Μηχανική Ρευστών </t>
  </si>
  <si>
    <t>Περιβαλλοντική  Τεχνική </t>
  </si>
  <si>
    <t>Κυκλοφοριακή Τεχνική </t>
  </si>
  <si>
    <t>Γεωδαιτικές Aποτυπώσεις</t>
  </si>
  <si>
    <t>Μερικές Διαφορικές Εξισώσεις και Μιγαδικές Συναρτήσεις </t>
  </si>
  <si>
    <t>Στατική ΙΙ </t>
  </si>
  <si>
    <t>Οδοποιΐα Ι </t>
  </si>
  <si>
    <t>Εδαφομηχανική Ι  </t>
  </si>
  <si>
    <t>Υδραυλική </t>
  </si>
  <si>
    <t>Γεωγραφικά Συστήματα Πληροφοριών </t>
  </si>
  <si>
    <t>Οδοποιΐα ΙΙ </t>
  </si>
  <si>
    <t>Εδαφομηχανική ΙΙ </t>
  </si>
  <si>
    <t>Μεταλλικές Κατασκευές Ι </t>
  </si>
  <si>
    <t>Σιδηροπαγές Σκυρόδεμα Ι </t>
  </si>
  <si>
    <t>Υπόγεια Υδραυλική </t>
  </si>
  <si>
    <t>ΣιδηροπαγέςΣκυρόδεμα ΙΙ </t>
  </si>
  <si>
    <t>Μεταλλικές Κατασκευές ΙΙ </t>
  </si>
  <si>
    <t>Θεμελιώσεις και Αντιστηρίξεις </t>
  </si>
  <si>
    <t>Ύδρευση και Αποχέτευση Οικισμών </t>
  </si>
  <si>
    <t>Δυναμική Κατασκευών Ι </t>
  </si>
  <si>
    <t>Διαχείριση έργων πολιτικού μηχανικού</t>
  </si>
  <si>
    <t>Μηχανική Στερεού Σώματος Ι</t>
  </si>
  <si>
    <t>Μαθηματική Ανάλυση και Εφαρμογές</t>
  </si>
  <si>
    <t>Γραμμική Άλγεβρα - Αναλυτική Γεωμετρία</t>
  </si>
  <si>
    <t>Τεχνική της Αναπαράστασης</t>
  </si>
  <si>
    <t>Ιστορία και Φιλοσοφία της Επιστήμης και Τεχνολογίας</t>
  </si>
  <si>
    <t>Γεωλογία για Μηχανικούς</t>
  </si>
  <si>
    <t>Γεωδαισία Ι</t>
  </si>
  <si>
    <t>Μηχανική Στερεού Σώματος ΙΙ</t>
  </si>
  <si>
    <t>Γεωδαισία ΙΙ - Γεωδαιτικές Ασκήσεις</t>
  </si>
  <si>
    <t>Τεχνική της Αναπαράστασης μέσα από Η/Υ - Μέθοδοι CADD</t>
  </si>
  <si>
    <t>Αριθμητική Ανάλυση - Μέθοδοι</t>
  </si>
  <si>
    <t>Τεχνική Οικονομική</t>
  </si>
  <si>
    <t>Θεωρία Ελαστικότητας</t>
  </si>
  <si>
    <t>Σύνθεση και Κατασκευή Κτηρίων - Οικοδομική Ι</t>
  </si>
  <si>
    <t>Επιχειρησιακή Έρευνα</t>
  </si>
  <si>
    <t>Δομικά Υλικά Ι</t>
  </si>
  <si>
    <t>Οδοποιία Ι</t>
  </si>
  <si>
    <t>Αντοχή Υλικών και Εργαστήρια</t>
  </si>
  <si>
    <t>Σύνθεση και Κατασκευή Κτηρίων - Οικοδομική ΙΙ</t>
  </si>
  <si>
    <t>Πολεοδομία</t>
  </si>
  <si>
    <t>Δομικά Υλικά ΙΙ</t>
  </si>
  <si>
    <t>Ρευστομηχανική</t>
  </si>
  <si>
    <t>Πιθανότητες – Στατιστική</t>
  </si>
  <si>
    <t>Στατική των Κατασκευών Ι</t>
  </si>
  <si>
    <t>Εδαφομηχανική</t>
  </si>
  <si>
    <t>Διοίκηση Έργων και Επιχειρήσεων</t>
  </si>
  <si>
    <t>Διαχείριση Περιβάλλοντος Ι</t>
  </si>
  <si>
    <t>Στατική των Κατασκευών ΙΙ</t>
  </si>
  <si>
    <t>Επιφανειακές Θεμελιώσεις και Ωθήσεις Γαιών</t>
  </si>
  <si>
    <t>Οδοστρώματα Ι</t>
  </si>
  <si>
    <t>Κυκλοφοριακή Τεχνική</t>
  </si>
  <si>
    <t>Αστική Υδραυλική</t>
  </si>
  <si>
    <t>Τεχνική Γεωλογία και Στοιχεία Βραχομηχανικής</t>
  </si>
  <si>
    <t>Κατασκευές Ωπλισμένου Σκυροδέματος Ια</t>
  </si>
  <si>
    <t>Εισαγωγή στις Μεταλλικές Κατασκευές</t>
  </si>
  <si>
    <t>Κατασκευές Ωπλισμένου Σκυροδέματος Ιβ (ΚΩΣ Ιβ)</t>
  </si>
  <si>
    <t>ΕΜΠ</t>
  </si>
  <si>
    <t>ΑΠΘ</t>
  </si>
  <si>
    <t>Πάτρα</t>
  </si>
  <si>
    <t>Βόλος</t>
  </si>
  <si>
    <t>Ξάνθη</t>
  </si>
  <si>
    <t>Σιδηρά</t>
  </si>
  <si>
    <t>Μπετά</t>
  </si>
  <si>
    <t>Στατικές</t>
  </si>
  <si>
    <t>Υδραυλικά</t>
  </si>
  <si>
    <t>Συγκοινωνιακά</t>
  </si>
  <si>
    <t>Κορμός</t>
  </si>
  <si>
    <t>Γεωτεχνικά</t>
  </si>
  <si>
    <t xml:space="preserve">Πληροφορική </t>
  </si>
  <si>
    <t xml:space="preserve">Αρχική Πρόταση </t>
  </si>
  <si>
    <t>Μηχανική του Παραμορφώσιμου Σώματος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</si>
</sst>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0" xfId="0" applyNumberFormat="1"/>
    <xf numFmtId="0" fontId="5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619124</xdr:colOff>
      <xdr:row>12</xdr:row>
      <xdr:rowOff>85725</xdr:rowOff>
    </xdr:from>
    <xdr:to>
      <xdr:col>12</xdr:col>
      <xdr:colOff>495300</xdr:colOff>
      <xdr:row>18</xdr:row>
      <xdr:rowOff>38100</xdr:rowOff>
    </xdr:to>
    <xdr:sp macro="" textlink="">
      <xdr:nvSpPr>
        <xdr:cNvPr id="2" name="TextBox 1"/>
        <xdr:cNvSpPr txBox="1"/>
      </xdr:nvSpPr>
      <xdr:spPr>
        <a:xfrm>
          <a:off x="9058274" y="2562225"/>
          <a:ext cx="5410201" cy="122872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l-GR" sz="1400" i="1" u="sng"/>
            <a:t>Γίνεται</a:t>
          </a:r>
          <a:r>
            <a:rPr lang="el-GR" sz="1400" i="1" u="sng" baseline="0"/>
            <a:t> μείωση 9 μαθημάτων κορμού τα οποία αντιστοιχούν σε 42 ώρες εβδομαδιαίες ώρες λιγότερες. Από αυτά 3 μαθηματικά με 10 ώρες λιγότερες. Τα υπόλοιπα είναι Τεχνική Γεωλογία, Μπετό 0, Σίδερα 2, σύμπτυξη οικοδομικης σχεδίου, σύμπτυξη γεωδαισίας γεωδαιτικών και αστικά υδραυλικά- (λίγη) υδραυλική.</a:t>
          </a:r>
          <a:endParaRPr lang="el-GR" sz="1400" i="1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D1" zoomScaleNormal="100" workbookViewId="0">
      <selection activeCell="K9" sqref="K9"/>
    </sheetView>
  </sheetViews>
  <sheetFormatPr defaultRowHeight="15" x14ac:dyDescent="0.25"/>
  <cols>
    <col min="1" max="1" width="41.28515625" style="10" bestFit="1" customWidth="1"/>
    <col min="2" max="2" width="10.5703125" style="10" bestFit="1" customWidth="1"/>
    <col min="3" max="3" width="10.28515625" style="10" bestFit="1" customWidth="1"/>
    <col min="4" max="4" width="43.85546875" style="6" customWidth="1"/>
    <col min="5" max="6" width="10.28515625" style="6" customWidth="1"/>
    <col min="7" max="7" width="27.5703125" style="1" bestFit="1" customWidth="1"/>
    <col min="8" max="8" width="10.5703125" style="1" bestFit="1" customWidth="1"/>
    <col min="9" max="9" width="10.28515625" style="1" bestFit="1" customWidth="1"/>
    <col min="10" max="10" width="13.5703125" style="1" bestFit="1" customWidth="1"/>
    <col min="11" max="11" width="10.85546875" style="1" customWidth="1"/>
    <col min="12" max="12" width="10.140625" style="1" bestFit="1" customWidth="1"/>
    <col min="13" max="13" width="10.28515625" style="1" bestFit="1" customWidth="1"/>
    <col min="14" max="14" width="10.140625" style="1" bestFit="1" customWidth="1"/>
    <col min="15" max="16" width="9.140625" style="1"/>
  </cols>
  <sheetData>
    <row r="1" spans="1:16" s="32" customFormat="1" x14ac:dyDescent="0.25">
      <c r="A1" s="29" t="s">
        <v>239</v>
      </c>
      <c r="B1" s="29"/>
      <c r="C1" s="29"/>
      <c r="D1" s="29" t="s">
        <v>0</v>
      </c>
      <c r="E1" s="29"/>
      <c r="F1" s="29"/>
      <c r="G1" s="30" t="s">
        <v>1</v>
      </c>
      <c r="H1" s="30"/>
      <c r="I1" s="30"/>
      <c r="J1" s="31"/>
      <c r="K1" s="27" t="s">
        <v>2</v>
      </c>
      <c r="L1" s="27"/>
      <c r="M1" s="27"/>
      <c r="N1" s="30" t="s">
        <v>3</v>
      </c>
      <c r="O1" s="30"/>
      <c r="P1" s="30"/>
    </row>
    <row r="2" spans="1:16" s="32" customFormat="1" x14ac:dyDescent="0.25">
      <c r="A2" s="24" t="s">
        <v>4</v>
      </c>
      <c r="B2" s="24" t="s">
        <v>5</v>
      </c>
      <c r="C2" s="24" t="s">
        <v>6</v>
      </c>
      <c r="D2" s="24" t="s">
        <v>4</v>
      </c>
      <c r="E2" s="24" t="s">
        <v>5</v>
      </c>
      <c r="F2" s="24" t="s">
        <v>6</v>
      </c>
      <c r="G2" s="24" t="s">
        <v>4</v>
      </c>
      <c r="H2" s="24" t="s">
        <v>5</v>
      </c>
      <c r="I2" s="24" t="s">
        <v>6</v>
      </c>
      <c r="J2" s="31"/>
      <c r="K2" s="24" t="s">
        <v>7</v>
      </c>
      <c r="L2" s="24" t="s">
        <v>8</v>
      </c>
      <c r="M2" s="24" t="s">
        <v>9</v>
      </c>
      <c r="N2" s="33" t="s">
        <v>7</v>
      </c>
      <c r="O2" s="24" t="s">
        <v>8</v>
      </c>
      <c r="P2" s="24" t="s">
        <v>9</v>
      </c>
    </row>
    <row r="3" spans="1:16" s="32" customFormat="1" x14ac:dyDescent="0.25">
      <c r="A3" s="2" t="s">
        <v>10</v>
      </c>
      <c r="B3" s="3">
        <v>3</v>
      </c>
      <c r="C3" s="3">
        <v>1</v>
      </c>
      <c r="D3" s="3" t="s">
        <v>10</v>
      </c>
      <c r="E3" s="3">
        <v>3</v>
      </c>
      <c r="F3" s="3">
        <v>1</v>
      </c>
      <c r="G3" s="3" t="s">
        <v>10</v>
      </c>
      <c r="H3" s="31">
        <v>4</v>
      </c>
      <c r="I3" s="31">
        <v>1</v>
      </c>
      <c r="J3" s="33" t="s">
        <v>1</v>
      </c>
      <c r="K3" s="31">
        <v>6</v>
      </c>
      <c r="L3" s="31">
        <f>H3+H11+H20+H21+H15+H25</f>
        <v>21</v>
      </c>
      <c r="M3" s="34">
        <f>L3/L7</f>
        <v>0.11731843575418995</v>
      </c>
      <c r="N3" s="31">
        <v>8</v>
      </c>
      <c r="O3" s="31">
        <f>H4+H5+H8+H9+H16+H18+H24+H26</f>
        <v>32</v>
      </c>
      <c r="P3" s="34">
        <f>O3/L7</f>
        <v>0.1787709497206704</v>
      </c>
    </row>
    <row r="4" spans="1:16" s="32" customFormat="1" x14ac:dyDescent="0.25">
      <c r="A4" s="2" t="s">
        <v>11</v>
      </c>
      <c r="B4" s="3">
        <v>6</v>
      </c>
      <c r="C4" s="3">
        <v>1</v>
      </c>
      <c r="D4" s="3" t="s">
        <v>11</v>
      </c>
      <c r="E4" s="3">
        <v>6</v>
      </c>
      <c r="F4" s="3">
        <v>1</v>
      </c>
      <c r="G4" s="31" t="s">
        <v>12</v>
      </c>
      <c r="H4" s="31">
        <v>4</v>
      </c>
      <c r="I4" s="31">
        <v>1</v>
      </c>
      <c r="J4" s="33" t="s">
        <v>0</v>
      </c>
      <c r="K4" s="31">
        <v>6</v>
      </c>
      <c r="L4" s="31">
        <f>E3+E15+E8+E13+E20+E14</f>
        <v>19</v>
      </c>
      <c r="M4" s="34">
        <f>L4/L8</f>
        <v>0.13868613138686131</v>
      </c>
      <c r="N4" s="31">
        <v>5</v>
      </c>
      <c r="O4" s="31">
        <f>E4+E9+E10+E16+E24</f>
        <v>22</v>
      </c>
      <c r="P4" s="34">
        <f>O4/L8</f>
        <v>0.16058394160583941</v>
      </c>
    </row>
    <row r="5" spans="1:16" s="32" customFormat="1" x14ac:dyDescent="0.25">
      <c r="A5" s="2" t="s">
        <v>13</v>
      </c>
      <c r="B5" s="3">
        <v>3</v>
      </c>
      <c r="C5" s="3">
        <v>1</v>
      </c>
      <c r="D5" s="3" t="s">
        <v>13</v>
      </c>
      <c r="E5" s="3">
        <v>3</v>
      </c>
      <c r="F5" s="3">
        <v>1</v>
      </c>
      <c r="G5" s="31" t="s">
        <v>14</v>
      </c>
      <c r="H5" s="31">
        <v>3</v>
      </c>
      <c r="I5" s="31">
        <v>1</v>
      </c>
      <c r="J5" s="33" t="s">
        <v>15</v>
      </c>
      <c r="K5" s="35">
        <f>K3-K4</f>
        <v>0</v>
      </c>
      <c r="L5" s="35">
        <f>L3-L4</f>
        <v>2</v>
      </c>
      <c r="M5" s="35"/>
      <c r="N5" s="35">
        <f>N3-N4</f>
        <v>3</v>
      </c>
      <c r="O5" s="35">
        <f>O3-O4</f>
        <v>10</v>
      </c>
      <c r="P5" s="31"/>
    </row>
    <row r="6" spans="1:16" s="32" customFormat="1" ht="30" x14ac:dyDescent="0.25">
      <c r="A6" s="2" t="s">
        <v>16</v>
      </c>
      <c r="B6" s="3">
        <v>3</v>
      </c>
      <c r="C6" s="3">
        <v>1</v>
      </c>
      <c r="D6" s="3" t="s">
        <v>16</v>
      </c>
      <c r="E6" s="3">
        <v>4</v>
      </c>
      <c r="F6" s="3">
        <v>1</v>
      </c>
      <c r="G6" s="31" t="s">
        <v>17</v>
      </c>
      <c r="H6" s="31">
        <v>4</v>
      </c>
      <c r="I6" s="31">
        <v>1</v>
      </c>
      <c r="J6" s="25" t="s">
        <v>18</v>
      </c>
      <c r="K6" s="25" t="s">
        <v>19</v>
      </c>
      <c r="L6" s="25" t="s">
        <v>8</v>
      </c>
      <c r="M6" s="28" t="s">
        <v>20</v>
      </c>
      <c r="N6" s="28"/>
      <c r="O6" s="31"/>
      <c r="P6" s="31"/>
    </row>
    <row r="7" spans="1:16" s="32" customFormat="1" x14ac:dyDescent="0.25">
      <c r="A7" s="2" t="s">
        <v>21</v>
      </c>
      <c r="B7" s="3">
        <v>4</v>
      </c>
      <c r="C7" s="3">
        <v>1</v>
      </c>
      <c r="D7" s="3" t="s">
        <v>22</v>
      </c>
      <c r="E7" s="3">
        <v>4</v>
      </c>
      <c r="F7" s="3">
        <v>1</v>
      </c>
      <c r="G7" s="31" t="s">
        <v>22</v>
      </c>
      <c r="H7" s="31">
        <v>4</v>
      </c>
      <c r="I7" s="31">
        <v>1</v>
      </c>
      <c r="J7" s="33" t="s">
        <v>1</v>
      </c>
      <c r="K7" s="31">
        <f>COUNTA(G3:G48)</f>
        <v>46</v>
      </c>
      <c r="L7" s="31">
        <f>SUM(H3:H48)</f>
        <v>179</v>
      </c>
      <c r="M7" s="36">
        <f>(K7-2)/7</f>
        <v>6.2857142857142856</v>
      </c>
      <c r="N7" s="36">
        <f>(L7-10)/7</f>
        <v>24.142857142857142</v>
      </c>
      <c r="O7" s="31"/>
      <c r="P7" s="31"/>
    </row>
    <row r="8" spans="1:16" s="32" customFormat="1" x14ac:dyDescent="0.25">
      <c r="A8" s="4" t="s">
        <v>23</v>
      </c>
      <c r="B8" s="5">
        <v>3</v>
      </c>
      <c r="C8" s="5">
        <v>2</v>
      </c>
      <c r="D8" s="5" t="s">
        <v>240</v>
      </c>
      <c r="E8" s="5">
        <v>3</v>
      </c>
      <c r="F8" s="5">
        <v>2</v>
      </c>
      <c r="G8" s="31" t="s">
        <v>24</v>
      </c>
      <c r="H8" s="31">
        <v>5</v>
      </c>
      <c r="I8" s="31">
        <v>1</v>
      </c>
      <c r="J8" s="33" t="s">
        <v>0</v>
      </c>
      <c r="K8" s="37">
        <f>COUNTA(D3:D39)</f>
        <v>37</v>
      </c>
      <c r="L8" s="37">
        <f>SUM(B3:B38)</f>
        <v>137</v>
      </c>
      <c r="M8" s="36">
        <f>K8/7</f>
        <v>5.2857142857142856</v>
      </c>
      <c r="N8" s="36">
        <f>L8/7</f>
        <v>19.571428571428573</v>
      </c>
      <c r="O8" s="31"/>
      <c r="P8" s="31"/>
    </row>
    <row r="9" spans="1:16" s="32" customFormat="1" x14ac:dyDescent="0.25">
      <c r="A9" s="4" t="s">
        <v>25</v>
      </c>
      <c r="B9" s="5">
        <v>3</v>
      </c>
      <c r="C9" s="5">
        <v>2</v>
      </c>
      <c r="D9" s="5" t="s">
        <v>25</v>
      </c>
      <c r="E9" s="5">
        <v>3</v>
      </c>
      <c r="F9" s="5">
        <v>2</v>
      </c>
      <c r="G9" s="31" t="s">
        <v>26</v>
      </c>
      <c r="H9" s="31">
        <v>4</v>
      </c>
      <c r="I9" s="31">
        <v>2</v>
      </c>
      <c r="J9" s="33" t="s">
        <v>15</v>
      </c>
      <c r="K9" s="31">
        <f>K7-K8</f>
        <v>9</v>
      </c>
      <c r="L9" s="31">
        <f>L7-L8</f>
        <v>42</v>
      </c>
      <c r="M9" s="31"/>
      <c r="N9" s="31"/>
      <c r="O9" s="31"/>
      <c r="P9" s="31"/>
    </row>
    <row r="10" spans="1:16" s="32" customFormat="1" x14ac:dyDescent="0.25">
      <c r="A10" s="4" t="s">
        <v>27</v>
      </c>
      <c r="B10" s="5">
        <v>5</v>
      </c>
      <c r="C10" s="5">
        <v>2</v>
      </c>
      <c r="D10" s="5" t="s">
        <v>27</v>
      </c>
      <c r="E10" s="5">
        <v>5</v>
      </c>
      <c r="F10" s="5">
        <v>2</v>
      </c>
      <c r="G10" s="31" t="s">
        <v>28</v>
      </c>
      <c r="H10" s="31">
        <v>4</v>
      </c>
      <c r="I10" s="31">
        <v>2</v>
      </c>
      <c r="J10" s="31"/>
      <c r="K10" s="31"/>
      <c r="L10" s="31"/>
      <c r="M10" s="31"/>
      <c r="N10" s="31"/>
      <c r="O10" s="31"/>
      <c r="P10" s="31"/>
    </row>
    <row r="11" spans="1:16" s="32" customFormat="1" x14ac:dyDescent="0.25">
      <c r="A11" s="7" t="s">
        <v>29</v>
      </c>
      <c r="B11" s="5">
        <v>4</v>
      </c>
      <c r="C11" s="5">
        <v>2</v>
      </c>
      <c r="D11" s="5" t="s">
        <v>29</v>
      </c>
      <c r="E11" s="5">
        <v>4</v>
      </c>
      <c r="F11" s="5">
        <v>2</v>
      </c>
      <c r="G11" s="31" t="s">
        <v>30</v>
      </c>
      <c r="H11" s="31">
        <v>3</v>
      </c>
      <c r="I11" s="31">
        <v>2</v>
      </c>
      <c r="J11" s="33" t="s">
        <v>31</v>
      </c>
      <c r="K11" s="29" t="s">
        <v>0</v>
      </c>
      <c r="L11" s="29"/>
      <c r="M11" s="30" t="s">
        <v>1</v>
      </c>
      <c r="N11" s="30"/>
      <c r="O11" s="31"/>
      <c r="P11" s="31"/>
    </row>
    <row r="12" spans="1:16" s="32" customFormat="1" x14ac:dyDescent="0.25">
      <c r="A12" s="7" t="s">
        <v>32</v>
      </c>
      <c r="B12" s="5">
        <v>3</v>
      </c>
      <c r="C12" s="5">
        <v>2</v>
      </c>
      <c r="D12" s="3" t="s">
        <v>32</v>
      </c>
      <c r="E12" s="3">
        <v>3</v>
      </c>
      <c r="F12" s="3">
        <v>2</v>
      </c>
      <c r="G12" s="31" t="s">
        <v>33</v>
      </c>
      <c r="H12" s="31">
        <v>4</v>
      </c>
      <c r="I12" s="31">
        <v>2</v>
      </c>
      <c r="J12" s="31"/>
      <c r="K12" s="24" t="s">
        <v>5</v>
      </c>
      <c r="L12" s="24" t="s">
        <v>6</v>
      </c>
      <c r="M12" s="24" t="s">
        <v>5</v>
      </c>
      <c r="N12" s="24" t="s">
        <v>6</v>
      </c>
      <c r="O12" s="38"/>
      <c r="P12" s="31"/>
    </row>
    <row r="13" spans="1:16" s="32" customFormat="1" ht="25.5" x14ac:dyDescent="0.25">
      <c r="A13" s="4" t="s">
        <v>34</v>
      </c>
      <c r="B13" s="5">
        <v>6</v>
      </c>
      <c r="C13" s="5">
        <v>3</v>
      </c>
      <c r="D13" s="5" t="s">
        <v>43</v>
      </c>
      <c r="E13" s="5">
        <v>3</v>
      </c>
      <c r="F13" s="5">
        <v>2</v>
      </c>
      <c r="G13" s="31" t="s">
        <v>35</v>
      </c>
      <c r="H13" s="31">
        <v>3</v>
      </c>
      <c r="I13" s="31">
        <v>2</v>
      </c>
      <c r="J13" s="24"/>
      <c r="K13" s="31">
        <v>3</v>
      </c>
      <c r="L13" s="31">
        <v>1</v>
      </c>
      <c r="M13" s="31">
        <v>3</v>
      </c>
      <c r="N13" s="31">
        <v>2</v>
      </c>
      <c r="O13" s="31"/>
      <c r="P13" s="31"/>
    </row>
    <row r="14" spans="1:16" s="32" customFormat="1" x14ac:dyDescent="0.25">
      <c r="A14" s="4" t="s">
        <v>36</v>
      </c>
      <c r="B14" s="5">
        <v>4</v>
      </c>
      <c r="C14" s="5">
        <v>3</v>
      </c>
      <c r="D14" s="5" t="s">
        <v>39</v>
      </c>
      <c r="E14" s="5">
        <v>3</v>
      </c>
      <c r="F14" s="5">
        <v>3</v>
      </c>
      <c r="G14" s="31" t="s">
        <v>37</v>
      </c>
      <c r="H14" s="31">
        <v>3</v>
      </c>
      <c r="I14" s="31">
        <v>2</v>
      </c>
      <c r="J14" s="31"/>
      <c r="K14" s="31">
        <v>3</v>
      </c>
      <c r="L14" s="31">
        <v>2</v>
      </c>
      <c r="M14" s="31">
        <v>3</v>
      </c>
      <c r="N14" s="31">
        <v>3</v>
      </c>
      <c r="O14" s="31"/>
      <c r="P14" s="31"/>
    </row>
    <row r="15" spans="1:16" s="32" customFormat="1" x14ac:dyDescent="0.25">
      <c r="A15" s="4" t="s">
        <v>38</v>
      </c>
      <c r="B15" s="5">
        <v>3</v>
      </c>
      <c r="C15" s="5">
        <v>3</v>
      </c>
      <c r="D15" s="5" t="s">
        <v>23</v>
      </c>
      <c r="E15" s="5">
        <v>3</v>
      </c>
      <c r="F15" s="5">
        <v>3</v>
      </c>
      <c r="G15" s="31" t="s">
        <v>39</v>
      </c>
      <c r="H15" s="31">
        <v>2</v>
      </c>
      <c r="I15" s="31">
        <v>3</v>
      </c>
      <c r="J15" s="31"/>
      <c r="K15" s="31">
        <v>3</v>
      </c>
      <c r="L15" s="31">
        <v>4</v>
      </c>
      <c r="M15" s="31">
        <v>4</v>
      </c>
      <c r="N15" s="31">
        <v>4</v>
      </c>
      <c r="O15" s="31"/>
      <c r="P15" s="31"/>
    </row>
    <row r="16" spans="1:16" s="32" customFormat="1" x14ac:dyDescent="0.25">
      <c r="A16" s="4" t="s">
        <v>40</v>
      </c>
      <c r="B16" s="5">
        <v>4</v>
      </c>
      <c r="C16" s="5">
        <v>3</v>
      </c>
      <c r="D16" s="5" t="s">
        <v>36</v>
      </c>
      <c r="E16" s="5">
        <v>4</v>
      </c>
      <c r="F16" s="5">
        <v>3</v>
      </c>
      <c r="G16" s="31" t="s">
        <v>27</v>
      </c>
      <c r="H16" s="31">
        <v>4</v>
      </c>
      <c r="I16" s="31">
        <v>3</v>
      </c>
      <c r="J16" s="31"/>
      <c r="K16" s="31">
        <v>3</v>
      </c>
      <c r="L16" s="31">
        <v>5</v>
      </c>
      <c r="M16" s="31">
        <v>3</v>
      </c>
      <c r="N16" s="31">
        <v>5</v>
      </c>
      <c r="O16" s="31"/>
      <c r="P16" s="31"/>
    </row>
    <row r="17" spans="1:16" s="32" customFormat="1" x14ac:dyDescent="0.25">
      <c r="A17" s="4" t="s">
        <v>22</v>
      </c>
      <c r="B17" s="5">
        <v>4</v>
      </c>
      <c r="C17" s="3">
        <v>3</v>
      </c>
      <c r="D17" s="5" t="s">
        <v>38</v>
      </c>
      <c r="E17" s="5">
        <v>3</v>
      </c>
      <c r="F17" s="5">
        <v>3</v>
      </c>
      <c r="G17" s="31" t="s">
        <v>41</v>
      </c>
      <c r="H17" s="31">
        <v>3</v>
      </c>
      <c r="I17" s="31">
        <v>3</v>
      </c>
      <c r="J17" s="33" t="s">
        <v>42</v>
      </c>
      <c r="K17" s="31">
        <f>SUM(K13:K16)</f>
        <v>12</v>
      </c>
      <c r="L17" s="31"/>
      <c r="M17" s="31">
        <f>SUM(M13:M16)</f>
        <v>13</v>
      </c>
      <c r="N17" s="31"/>
      <c r="O17" s="31"/>
      <c r="P17" s="31"/>
    </row>
    <row r="18" spans="1:16" s="32" customFormat="1" x14ac:dyDescent="0.25">
      <c r="A18" s="8" t="s">
        <v>43</v>
      </c>
      <c r="B18" s="5">
        <v>3</v>
      </c>
      <c r="C18" s="5">
        <v>3</v>
      </c>
      <c r="D18" s="5" t="s">
        <v>40</v>
      </c>
      <c r="E18" s="5">
        <v>4</v>
      </c>
      <c r="F18" s="5">
        <v>3</v>
      </c>
      <c r="G18" s="4" t="s">
        <v>36</v>
      </c>
      <c r="H18" s="31">
        <v>4</v>
      </c>
      <c r="I18" s="31">
        <v>3</v>
      </c>
      <c r="J18" s="31"/>
      <c r="K18" s="31"/>
      <c r="L18" s="31"/>
      <c r="M18" s="31"/>
      <c r="N18" s="31"/>
      <c r="O18" s="31"/>
      <c r="P18" s="31"/>
    </row>
    <row r="19" spans="1:16" s="32" customFormat="1" x14ac:dyDescent="0.25">
      <c r="A19" s="4" t="s">
        <v>44</v>
      </c>
      <c r="B19" s="5">
        <v>4</v>
      </c>
      <c r="C19" s="5">
        <v>4</v>
      </c>
      <c r="D19" s="5" t="s">
        <v>21</v>
      </c>
      <c r="E19" s="5">
        <v>4</v>
      </c>
      <c r="F19" s="5">
        <v>3</v>
      </c>
      <c r="G19" s="2" t="s">
        <v>21</v>
      </c>
      <c r="H19" s="31">
        <v>3</v>
      </c>
      <c r="I19" s="31">
        <v>3</v>
      </c>
      <c r="J19" s="31"/>
      <c r="K19" s="31"/>
      <c r="L19" s="31"/>
      <c r="M19" s="31"/>
      <c r="N19" s="31"/>
      <c r="O19" s="31"/>
      <c r="P19" s="31"/>
    </row>
    <row r="20" spans="1:16" s="32" customFormat="1" x14ac:dyDescent="0.25">
      <c r="A20" s="4" t="s">
        <v>45</v>
      </c>
      <c r="B20" s="5">
        <v>4</v>
      </c>
      <c r="C20" s="5">
        <v>4</v>
      </c>
      <c r="D20" s="5" t="s">
        <v>44</v>
      </c>
      <c r="E20" s="5">
        <v>4</v>
      </c>
      <c r="F20" s="5">
        <v>4</v>
      </c>
      <c r="G20" s="4" t="s">
        <v>23</v>
      </c>
      <c r="H20" s="31">
        <v>3</v>
      </c>
      <c r="I20" s="31">
        <v>3</v>
      </c>
      <c r="J20" s="31"/>
      <c r="K20" s="31"/>
      <c r="L20" s="31"/>
      <c r="M20" s="31"/>
      <c r="N20" s="31"/>
      <c r="O20" s="31"/>
      <c r="P20" s="31"/>
    </row>
    <row r="21" spans="1:16" s="32" customFormat="1" ht="25.5" x14ac:dyDescent="0.25">
      <c r="A21" s="4" t="s">
        <v>46</v>
      </c>
      <c r="B21" s="5">
        <v>3</v>
      </c>
      <c r="C21" s="5">
        <v>4</v>
      </c>
      <c r="D21" s="5" t="s">
        <v>45</v>
      </c>
      <c r="E21" s="5">
        <v>4</v>
      </c>
      <c r="F21" s="5">
        <v>4</v>
      </c>
      <c r="G21" s="8" t="s">
        <v>43</v>
      </c>
      <c r="H21" s="31">
        <v>4</v>
      </c>
      <c r="I21" s="31">
        <v>3</v>
      </c>
      <c r="J21" s="31"/>
      <c r="K21" s="31"/>
      <c r="L21" s="31"/>
      <c r="M21" s="31"/>
      <c r="N21" s="31"/>
      <c r="O21" s="31"/>
      <c r="P21" s="31"/>
    </row>
    <row r="22" spans="1:16" s="32" customFormat="1" ht="25.5" x14ac:dyDescent="0.25">
      <c r="A22" s="4" t="s">
        <v>47</v>
      </c>
      <c r="B22" s="5">
        <v>4</v>
      </c>
      <c r="C22" s="5">
        <v>4</v>
      </c>
      <c r="D22" s="5" t="s">
        <v>46</v>
      </c>
      <c r="E22" s="5">
        <v>3</v>
      </c>
      <c r="F22" s="5">
        <v>4</v>
      </c>
      <c r="G22" s="31" t="s">
        <v>48</v>
      </c>
      <c r="H22" s="31">
        <v>3</v>
      </c>
      <c r="I22" s="31">
        <v>4</v>
      </c>
      <c r="J22" s="31"/>
      <c r="K22" s="31"/>
      <c r="L22" s="31"/>
      <c r="M22" s="31"/>
      <c r="N22" s="31"/>
      <c r="O22" s="31"/>
      <c r="P22" s="31"/>
    </row>
    <row r="23" spans="1:16" s="32" customFormat="1" x14ac:dyDescent="0.25">
      <c r="A23" s="4" t="s">
        <v>49</v>
      </c>
      <c r="B23" s="5">
        <v>4</v>
      </c>
      <c r="C23" s="5">
        <v>4</v>
      </c>
      <c r="D23" s="5" t="s">
        <v>47</v>
      </c>
      <c r="E23" s="5">
        <v>4</v>
      </c>
      <c r="F23" s="5">
        <v>4</v>
      </c>
      <c r="G23" s="4" t="s">
        <v>40</v>
      </c>
      <c r="H23" s="31">
        <v>3</v>
      </c>
      <c r="I23" s="31">
        <v>4</v>
      </c>
      <c r="J23" s="31"/>
      <c r="K23" s="31"/>
      <c r="L23" s="31"/>
      <c r="M23" s="31"/>
      <c r="N23" s="31"/>
      <c r="O23" s="31"/>
      <c r="P23" s="31"/>
    </row>
    <row r="24" spans="1:16" s="32" customFormat="1" x14ac:dyDescent="0.25">
      <c r="A24" s="4" t="s">
        <v>50</v>
      </c>
      <c r="B24" s="5">
        <v>4</v>
      </c>
      <c r="C24" s="5">
        <v>5</v>
      </c>
      <c r="D24" s="3" t="s">
        <v>49</v>
      </c>
      <c r="E24" s="3">
        <v>4</v>
      </c>
      <c r="F24" s="3">
        <v>4</v>
      </c>
      <c r="G24" s="31" t="s">
        <v>51</v>
      </c>
      <c r="H24" s="31">
        <v>4</v>
      </c>
      <c r="I24" s="31">
        <v>4</v>
      </c>
      <c r="J24" s="31"/>
      <c r="K24" s="31"/>
      <c r="L24" s="31"/>
      <c r="M24" s="31"/>
      <c r="N24" s="31"/>
      <c r="O24" s="31"/>
      <c r="P24" s="31"/>
    </row>
    <row r="25" spans="1:16" s="32" customFormat="1" x14ac:dyDescent="0.25">
      <c r="A25" s="4" t="s">
        <v>52</v>
      </c>
      <c r="B25" s="5">
        <v>4</v>
      </c>
      <c r="C25" s="5">
        <v>5</v>
      </c>
      <c r="D25" s="5" t="s">
        <v>50</v>
      </c>
      <c r="E25" s="5">
        <v>4</v>
      </c>
      <c r="F25" s="5">
        <v>5</v>
      </c>
      <c r="G25" s="4" t="s">
        <v>44</v>
      </c>
      <c r="H25" s="31">
        <v>5</v>
      </c>
      <c r="I25" s="31">
        <v>4</v>
      </c>
      <c r="J25" s="31"/>
      <c r="K25" s="31"/>
      <c r="L25" s="31"/>
      <c r="M25" s="31"/>
      <c r="N25" s="31"/>
      <c r="O25" s="31"/>
      <c r="P25" s="31"/>
    </row>
    <row r="26" spans="1:16" s="32" customFormat="1" x14ac:dyDescent="0.25">
      <c r="A26" s="4" t="s">
        <v>53</v>
      </c>
      <c r="B26" s="5">
        <v>3</v>
      </c>
      <c r="C26" s="5">
        <v>5</v>
      </c>
      <c r="D26" s="5" t="s">
        <v>53</v>
      </c>
      <c r="E26" s="5">
        <v>4</v>
      </c>
      <c r="F26" s="5">
        <v>5</v>
      </c>
      <c r="G26" s="4" t="s">
        <v>49</v>
      </c>
      <c r="H26" s="31">
        <v>4</v>
      </c>
      <c r="I26" s="31">
        <v>4</v>
      </c>
      <c r="J26" s="31"/>
      <c r="K26" s="31"/>
      <c r="L26" s="31"/>
      <c r="M26" s="31"/>
      <c r="N26" s="31"/>
      <c r="O26" s="31"/>
      <c r="P26" s="31"/>
    </row>
    <row r="27" spans="1:16" s="32" customFormat="1" x14ac:dyDescent="0.25">
      <c r="A27" s="4" t="s">
        <v>54</v>
      </c>
      <c r="B27" s="5">
        <v>4</v>
      </c>
      <c r="C27" s="5">
        <v>5</v>
      </c>
      <c r="D27" s="5" t="s">
        <v>65</v>
      </c>
      <c r="E27" s="5">
        <v>5</v>
      </c>
      <c r="F27" s="5">
        <v>5</v>
      </c>
      <c r="G27" s="31" t="s">
        <v>55</v>
      </c>
      <c r="H27" s="31">
        <v>5</v>
      </c>
      <c r="I27" s="31">
        <v>4</v>
      </c>
      <c r="J27" s="31"/>
      <c r="K27" s="31"/>
      <c r="L27" s="31"/>
      <c r="M27" s="31"/>
      <c r="N27" s="31"/>
      <c r="O27" s="31"/>
      <c r="P27" s="31"/>
    </row>
    <row r="28" spans="1:16" s="32" customFormat="1" x14ac:dyDescent="0.25">
      <c r="A28" s="4" t="s">
        <v>56</v>
      </c>
      <c r="B28" s="5">
        <v>4</v>
      </c>
      <c r="C28" s="5">
        <v>5</v>
      </c>
      <c r="D28" s="5" t="s">
        <v>54</v>
      </c>
      <c r="E28" s="5">
        <v>4</v>
      </c>
      <c r="F28" s="5">
        <v>5</v>
      </c>
      <c r="G28" s="4" t="s">
        <v>47</v>
      </c>
      <c r="H28" s="31">
        <v>4</v>
      </c>
      <c r="I28" s="31">
        <v>5</v>
      </c>
      <c r="J28" s="31"/>
      <c r="K28" s="31"/>
      <c r="L28" s="31"/>
      <c r="M28" s="31"/>
      <c r="N28" s="31"/>
      <c r="O28" s="31"/>
      <c r="P28" s="31"/>
    </row>
    <row r="29" spans="1:16" s="32" customFormat="1" x14ac:dyDescent="0.25">
      <c r="A29" s="4" t="s">
        <v>57</v>
      </c>
      <c r="B29" s="5">
        <v>4</v>
      </c>
      <c r="C29" s="3">
        <v>6</v>
      </c>
      <c r="D29" s="5" t="s">
        <v>56</v>
      </c>
      <c r="E29" s="5">
        <v>4</v>
      </c>
      <c r="F29" s="5">
        <v>5</v>
      </c>
      <c r="G29" s="31" t="s">
        <v>58</v>
      </c>
      <c r="H29" s="31">
        <v>4</v>
      </c>
      <c r="I29" s="31">
        <v>5</v>
      </c>
      <c r="J29" s="31"/>
      <c r="K29" s="31"/>
      <c r="L29" s="31"/>
      <c r="M29" s="31"/>
      <c r="N29" s="31"/>
      <c r="O29" s="31"/>
      <c r="P29" s="31"/>
    </row>
    <row r="30" spans="1:16" s="32" customFormat="1" ht="25.5" x14ac:dyDescent="0.25">
      <c r="A30" s="4" t="s">
        <v>59</v>
      </c>
      <c r="B30" s="5">
        <v>4</v>
      </c>
      <c r="C30" s="5">
        <v>6</v>
      </c>
      <c r="D30" s="6" t="s">
        <v>52</v>
      </c>
      <c r="E30" s="6">
        <v>4</v>
      </c>
      <c r="F30" s="6">
        <v>6</v>
      </c>
      <c r="G30" s="31" t="s">
        <v>60</v>
      </c>
      <c r="H30" s="31">
        <v>4</v>
      </c>
      <c r="I30" s="31">
        <v>5</v>
      </c>
      <c r="J30" s="31"/>
      <c r="K30" s="31"/>
      <c r="L30" s="31"/>
      <c r="M30" s="31"/>
      <c r="N30" s="31"/>
      <c r="O30" s="31"/>
      <c r="P30" s="31"/>
    </row>
    <row r="31" spans="1:16" s="32" customFormat="1" x14ac:dyDescent="0.25">
      <c r="A31" s="9" t="s">
        <v>61</v>
      </c>
      <c r="B31" s="5">
        <v>4</v>
      </c>
      <c r="C31" s="5">
        <v>6</v>
      </c>
      <c r="D31" s="6" t="s">
        <v>59</v>
      </c>
      <c r="E31" s="6">
        <v>4</v>
      </c>
      <c r="F31" s="6">
        <v>6</v>
      </c>
      <c r="G31" s="4" t="s">
        <v>38</v>
      </c>
      <c r="H31" s="31">
        <v>4</v>
      </c>
      <c r="I31" s="31">
        <v>5</v>
      </c>
      <c r="J31" s="31"/>
      <c r="K31" s="31"/>
      <c r="L31" s="31"/>
      <c r="M31" s="31"/>
      <c r="N31" s="31"/>
      <c r="O31" s="31"/>
      <c r="P31" s="31"/>
    </row>
    <row r="32" spans="1:16" s="32" customFormat="1" x14ac:dyDescent="0.25">
      <c r="A32" s="4" t="s">
        <v>62</v>
      </c>
      <c r="B32" s="5">
        <v>5</v>
      </c>
      <c r="C32" s="5">
        <v>6</v>
      </c>
      <c r="D32" s="6" t="s">
        <v>72</v>
      </c>
      <c r="E32" s="6">
        <v>3</v>
      </c>
      <c r="F32" s="6">
        <v>6</v>
      </c>
      <c r="G32" s="31" t="s">
        <v>63</v>
      </c>
      <c r="H32" s="31">
        <v>5</v>
      </c>
      <c r="I32" s="31">
        <v>5</v>
      </c>
      <c r="J32" s="31"/>
      <c r="K32" s="31"/>
      <c r="L32" s="31"/>
      <c r="M32" s="31"/>
      <c r="N32" s="31"/>
      <c r="O32" s="31"/>
      <c r="P32" s="31"/>
    </row>
    <row r="33" spans="1:16" s="32" customFormat="1" x14ac:dyDescent="0.25">
      <c r="A33" s="4" t="s">
        <v>64</v>
      </c>
      <c r="B33" s="5">
        <v>3</v>
      </c>
      <c r="C33" s="5">
        <v>6</v>
      </c>
      <c r="D33" s="6" t="s">
        <v>62</v>
      </c>
      <c r="E33" s="6">
        <v>5</v>
      </c>
      <c r="F33" s="6">
        <v>6</v>
      </c>
      <c r="G33" s="4" t="s">
        <v>53</v>
      </c>
      <c r="H33" s="31">
        <v>5</v>
      </c>
      <c r="I33" s="31">
        <v>5</v>
      </c>
      <c r="J33" s="31"/>
      <c r="K33" s="31"/>
      <c r="L33" s="31"/>
      <c r="M33" s="31"/>
      <c r="N33" s="31"/>
      <c r="O33" s="31"/>
      <c r="P33" s="31"/>
    </row>
    <row r="34" spans="1:16" s="32" customFormat="1" x14ac:dyDescent="0.25">
      <c r="A34" s="4" t="s">
        <v>65</v>
      </c>
      <c r="B34" s="5">
        <v>5</v>
      </c>
      <c r="C34" s="5">
        <v>6</v>
      </c>
      <c r="D34" s="6" t="s">
        <v>64</v>
      </c>
      <c r="E34" s="6">
        <v>3</v>
      </c>
      <c r="F34" s="6">
        <v>6</v>
      </c>
      <c r="G34" s="31" t="s">
        <v>66</v>
      </c>
      <c r="H34" s="31">
        <v>4</v>
      </c>
      <c r="I34" s="31">
        <v>6</v>
      </c>
      <c r="J34" s="31"/>
      <c r="K34" s="31"/>
      <c r="L34" s="31"/>
      <c r="M34" s="31"/>
      <c r="N34" s="31"/>
      <c r="O34" s="31"/>
      <c r="P34" s="31"/>
    </row>
    <row r="35" spans="1:16" s="32" customFormat="1" x14ac:dyDescent="0.25">
      <c r="A35" s="8" t="s">
        <v>67</v>
      </c>
      <c r="B35" s="5">
        <v>4</v>
      </c>
      <c r="C35" s="5">
        <v>7</v>
      </c>
      <c r="D35" s="6" t="s">
        <v>70</v>
      </c>
      <c r="E35" s="6">
        <v>3</v>
      </c>
      <c r="F35" s="6">
        <v>6</v>
      </c>
      <c r="G35" s="4" t="s">
        <v>56</v>
      </c>
      <c r="H35" s="31">
        <v>4</v>
      </c>
      <c r="I35" s="31">
        <v>6</v>
      </c>
      <c r="J35" s="31"/>
      <c r="K35" s="31"/>
      <c r="L35" s="31"/>
      <c r="M35" s="31"/>
      <c r="N35" s="31"/>
      <c r="O35" s="31"/>
      <c r="P35" s="31"/>
    </row>
    <row r="36" spans="1:16" s="32" customFormat="1" x14ac:dyDescent="0.25">
      <c r="A36" s="8" t="s">
        <v>68</v>
      </c>
      <c r="B36" s="5">
        <v>3</v>
      </c>
      <c r="C36" s="5">
        <v>7</v>
      </c>
      <c r="D36" s="6" t="s">
        <v>67</v>
      </c>
      <c r="E36" s="6">
        <v>4</v>
      </c>
      <c r="F36" s="6">
        <v>7</v>
      </c>
      <c r="G36" s="31" t="s">
        <v>69</v>
      </c>
      <c r="H36" s="31">
        <v>4</v>
      </c>
      <c r="I36" s="31">
        <v>6</v>
      </c>
      <c r="J36" s="31"/>
      <c r="K36" s="31"/>
      <c r="L36" s="31"/>
      <c r="M36" s="31"/>
      <c r="N36" s="31"/>
      <c r="O36" s="31"/>
      <c r="P36" s="31"/>
    </row>
    <row r="37" spans="1:16" s="32" customFormat="1" x14ac:dyDescent="0.25">
      <c r="A37" s="8" t="s">
        <v>70</v>
      </c>
      <c r="B37" s="5">
        <v>3</v>
      </c>
      <c r="C37" s="5">
        <v>7</v>
      </c>
      <c r="D37" s="6" t="s">
        <v>68</v>
      </c>
      <c r="E37" s="6">
        <v>3</v>
      </c>
      <c r="F37" s="6">
        <v>7</v>
      </c>
      <c r="G37" s="31" t="s">
        <v>71</v>
      </c>
      <c r="H37" s="31">
        <v>4</v>
      </c>
      <c r="I37" s="31">
        <v>6</v>
      </c>
      <c r="J37" s="31"/>
      <c r="K37" s="31"/>
      <c r="L37" s="31"/>
      <c r="M37" s="31"/>
      <c r="N37" s="31"/>
      <c r="O37" s="31"/>
      <c r="P37" s="31"/>
    </row>
    <row r="38" spans="1:16" s="32" customFormat="1" x14ac:dyDescent="0.25">
      <c r="A38" s="8" t="s">
        <v>72</v>
      </c>
      <c r="B38" s="5">
        <v>3</v>
      </c>
      <c r="C38" s="5">
        <v>7</v>
      </c>
      <c r="D38" s="6" t="s">
        <v>61</v>
      </c>
      <c r="E38" s="6">
        <v>4</v>
      </c>
      <c r="F38" s="6">
        <v>7</v>
      </c>
      <c r="G38" s="31" t="s">
        <v>73</v>
      </c>
      <c r="H38" s="31">
        <v>4</v>
      </c>
      <c r="I38" s="31">
        <v>6</v>
      </c>
      <c r="J38" s="31"/>
      <c r="K38" s="31"/>
      <c r="L38" s="31"/>
      <c r="M38" s="31"/>
      <c r="N38" s="31"/>
      <c r="O38" s="31"/>
      <c r="P38" s="31"/>
    </row>
    <row r="39" spans="1:16" x14ac:dyDescent="0.25">
      <c r="D39" s="6" t="s">
        <v>57</v>
      </c>
      <c r="E39" s="6">
        <v>4</v>
      </c>
      <c r="F39" s="6">
        <v>7</v>
      </c>
      <c r="G39" s="1" t="s">
        <v>74</v>
      </c>
      <c r="H39" s="1">
        <v>3</v>
      </c>
      <c r="I39" s="1">
        <v>6</v>
      </c>
    </row>
    <row r="40" spans="1:16" x14ac:dyDescent="0.25">
      <c r="G40" s="1" t="s">
        <v>75</v>
      </c>
      <c r="H40" s="1">
        <v>3</v>
      </c>
      <c r="I40" s="1">
        <v>6</v>
      </c>
    </row>
    <row r="41" spans="1:16" x14ac:dyDescent="0.25">
      <c r="G41" s="8" t="s">
        <v>72</v>
      </c>
      <c r="H41" s="1">
        <v>4</v>
      </c>
      <c r="I41" s="1">
        <v>7</v>
      </c>
    </row>
    <row r="42" spans="1:16" ht="25.5" x14ac:dyDescent="0.25">
      <c r="G42" s="8" t="s">
        <v>68</v>
      </c>
      <c r="H42" s="1">
        <v>4</v>
      </c>
      <c r="I42" s="1">
        <v>7</v>
      </c>
    </row>
    <row r="43" spans="1:16" x14ac:dyDescent="0.25">
      <c r="G43" s="9" t="s">
        <v>61</v>
      </c>
      <c r="H43" s="1">
        <v>5</v>
      </c>
      <c r="I43" s="1">
        <v>7</v>
      </c>
    </row>
    <row r="44" spans="1:16" x14ac:dyDescent="0.25">
      <c r="G44" s="4" t="s">
        <v>62</v>
      </c>
      <c r="H44" s="1">
        <v>5</v>
      </c>
      <c r="I44" s="1">
        <v>7</v>
      </c>
    </row>
    <row r="45" spans="1:16" x14ac:dyDescent="0.25">
      <c r="G45" s="1" t="s">
        <v>76</v>
      </c>
      <c r="H45" s="1">
        <v>5</v>
      </c>
      <c r="I45" s="1">
        <v>7</v>
      </c>
    </row>
    <row r="46" spans="1:16" x14ac:dyDescent="0.25">
      <c r="G46" s="1" t="s">
        <v>77</v>
      </c>
      <c r="H46" s="1">
        <v>2</v>
      </c>
      <c r="I46" s="1">
        <v>7</v>
      </c>
    </row>
    <row r="47" spans="1:16" x14ac:dyDescent="0.25">
      <c r="G47" s="1" t="s">
        <v>78</v>
      </c>
      <c r="H47" s="1">
        <v>5</v>
      </c>
      <c r="I47" s="1">
        <v>8</v>
      </c>
    </row>
    <row r="48" spans="1:16" x14ac:dyDescent="0.25">
      <c r="G48" s="4" t="s">
        <v>79</v>
      </c>
      <c r="H48" s="1">
        <v>5</v>
      </c>
      <c r="I48" s="1">
        <v>8</v>
      </c>
    </row>
  </sheetData>
  <mergeCells count="8">
    <mergeCell ref="K11:L11"/>
    <mergeCell ref="M11:N11"/>
    <mergeCell ref="A1:C1"/>
    <mergeCell ref="G1:I1"/>
    <mergeCell ref="K1:M1"/>
    <mergeCell ref="N1:P1"/>
    <mergeCell ref="M6:N6"/>
    <mergeCell ref="D1:F1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G8" sqref="G8"/>
    </sheetView>
  </sheetViews>
  <sheetFormatPr defaultRowHeight="15" x14ac:dyDescent="0.25"/>
  <cols>
    <col min="1" max="1" width="23.42578125" style="18" customWidth="1"/>
    <col min="2" max="2" width="10.28515625" bestFit="1" customWidth="1"/>
    <col min="3" max="3" width="10.140625" bestFit="1" customWidth="1"/>
    <col min="4" max="4" width="10.140625" customWidth="1"/>
    <col min="6" max="6" width="11.42578125" customWidth="1"/>
  </cols>
  <sheetData>
    <row r="1" spans="1:10" ht="30" x14ac:dyDescent="0.25">
      <c r="A1" s="17" t="s">
        <v>4</v>
      </c>
      <c r="B1" s="12" t="s">
        <v>5</v>
      </c>
      <c r="C1" s="12" t="s">
        <v>6</v>
      </c>
      <c r="D1" s="12"/>
      <c r="E1" s="13" t="s">
        <v>18</v>
      </c>
      <c r="F1" s="13" t="s">
        <v>19</v>
      </c>
      <c r="G1" s="13" t="s">
        <v>8</v>
      </c>
      <c r="H1" s="28" t="s">
        <v>20</v>
      </c>
      <c r="I1" s="28"/>
    </row>
    <row r="2" spans="1:10" x14ac:dyDescent="0.25">
      <c r="A2" s="18" t="s">
        <v>80</v>
      </c>
      <c r="B2">
        <v>6</v>
      </c>
      <c r="C2">
        <v>1</v>
      </c>
      <c r="F2">
        <f>COUNTA(A2:A43)</f>
        <v>42</v>
      </c>
      <c r="G2">
        <f>SUM(B2:B43)</f>
        <v>186</v>
      </c>
      <c r="H2">
        <f>F2/8</f>
        <v>5.25</v>
      </c>
      <c r="I2">
        <f>G2/8</f>
        <v>23.25</v>
      </c>
    </row>
    <row r="3" spans="1:10" x14ac:dyDescent="0.25">
      <c r="A3" s="18" t="s">
        <v>81</v>
      </c>
      <c r="B3">
        <v>5</v>
      </c>
      <c r="C3">
        <v>1</v>
      </c>
    </row>
    <row r="4" spans="1:10" x14ac:dyDescent="0.25">
      <c r="A4" s="18" t="s">
        <v>82</v>
      </c>
      <c r="B4">
        <v>3</v>
      </c>
      <c r="C4">
        <v>1</v>
      </c>
      <c r="E4" s="27" t="s">
        <v>2</v>
      </c>
      <c r="F4" s="27"/>
      <c r="G4" s="27"/>
      <c r="H4" s="26" t="s">
        <v>3</v>
      </c>
      <c r="I4" s="26"/>
      <c r="J4" s="26"/>
    </row>
    <row r="5" spans="1:10" x14ac:dyDescent="0.25">
      <c r="A5" s="18" t="s">
        <v>83</v>
      </c>
      <c r="B5">
        <v>4</v>
      </c>
      <c r="C5">
        <v>1</v>
      </c>
      <c r="E5" s="12" t="s">
        <v>7</v>
      </c>
      <c r="F5" s="12" t="s">
        <v>8</v>
      </c>
      <c r="G5" s="12" t="s">
        <v>9</v>
      </c>
      <c r="H5" s="11" t="s">
        <v>7</v>
      </c>
      <c r="I5" s="12" t="s">
        <v>8</v>
      </c>
      <c r="J5" s="12" t="s">
        <v>9</v>
      </c>
    </row>
    <row r="6" spans="1:10" x14ac:dyDescent="0.25">
      <c r="A6" s="18" t="s">
        <v>84</v>
      </c>
      <c r="B6">
        <v>4</v>
      </c>
      <c r="C6">
        <v>1</v>
      </c>
      <c r="E6">
        <v>4</v>
      </c>
      <c r="F6">
        <f>B3+B10+B16+B17</f>
        <v>20</v>
      </c>
      <c r="G6" s="19">
        <f>F6/G2</f>
        <v>0.10752688172043011</v>
      </c>
      <c r="H6">
        <v>5</v>
      </c>
      <c r="I6">
        <f>B2+B4+B7+B12+B13</f>
        <v>22</v>
      </c>
      <c r="J6" s="19">
        <f>I6/G2</f>
        <v>0.11827956989247312</v>
      </c>
    </row>
    <row r="7" spans="1:10" x14ac:dyDescent="0.25">
      <c r="A7" s="18" t="s">
        <v>85</v>
      </c>
      <c r="B7">
        <v>5</v>
      </c>
      <c r="C7">
        <v>2</v>
      </c>
    </row>
    <row r="8" spans="1:10" ht="30" x14ac:dyDescent="0.25">
      <c r="A8" s="18" t="s">
        <v>86</v>
      </c>
      <c r="B8">
        <v>3</v>
      </c>
      <c r="C8">
        <v>2</v>
      </c>
    </row>
    <row r="9" spans="1:10" x14ac:dyDescent="0.25">
      <c r="A9" s="18" t="s">
        <v>87</v>
      </c>
      <c r="B9">
        <v>4</v>
      </c>
      <c r="C9">
        <v>2</v>
      </c>
    </row>
    <row r="10" spans="1:10" ht="30" x14ac:dyDescent="0.25">
      <c r="A10" s="18" t="s">
        <v>88</v>
      </c>
      <c r="B10">
        <v>5</v>
      </c>
      <c r="C10">
        <v>2</v>
      </c>
    </row>
    <row r="11" spans="1:10" ht="45" x14ac:dyDescent="0.25">
      <c r="A11" s="18" t="s">
        <v>89</v>
      </c>
      <c r="B11">
        <v>3</v>
      </c>
      <c r="C11">
        <v>2</v>
      </c>
    </row>
    <row r="12" spans="1:10" x14ac:dyDescent="0.25">
      <c r="A12" s="18" t="s">
        <v>90</v>
      </c>
      <c r="B12">
        <v>4</v>
      </c>
      <c r="C12">
        <v>3</v>
      </c>
    </row>
    <row r="13" spans="1:10" x14ac:dyDescent="0.25">
      <c r="A13" s="18" t="s">
        <v>36</v>
      </c>
      <c r="B13">
        <v>4</v>
      </c>
      <c r="C13">
        <v>3</v>
      </c>
    </row>
    <row r="14" spans="1:10" x14ac:dyDescent="0.25">
      <c r="A14" s="18" t="s">
        <v>91</v>
      </c>
      <c r="B14">
        <v>4</v>
      </c>
      <c r="C14">
        <v>3</v>
      </c>
    </row>
    <row r="15" spans="1:10" x14ac:dyDescent="0.25">
      <c r="A15" s="18" t="s">
        <v>92</v>
      </c>
      <c r="B15">
        <v>5</v>
      </c>
      <c r="C15">
        <v>3</v>
      </c>
    </row>
    <row r="16" spans="1:10" ht="30" x14ac:dyDescent="0.25">
      <c r="A16" s="18" t="s">
        <v>93</v>
      </c>
      <c r="B16">
        <v>5</v>
      </c>
      <c r="C16">
        <v>3</v>
      </c>
    </row>
    <row r="17" spans="1:3" x14ac:dyDescent="0.25">
      <c r="A17" s="18" t="s">
        <v>94</v>
      </c>
      <c r="B17">
        <v>5</v>
      </c>
      <c r="C17">
        <v>3</v>
      </c>
    </row>
    <row r="18" spans="1:3" x14ac:dyDescent="0.25">
      <c r="A18" s="18" t="s">
        <v>95</v>
      </c>
      <c r="B18">
        <v>4</v>
      </c>
      <c r="C18">
        <v>4</v>
      </c>
    </row>
    <row r="19" spans="1:3" x14ac:dyDescent="0.25">
      <c r="A19" s="18" t="s">
        <v>96</v>
      </c>
      <c r="B19">
        <v>5</v>
      </c>
      <c r="C19">
        <v>4</v>
      </c>
    </row>
    <row r="20" spans="1:3" x14ac:dyDescent="0.25">
      <c r="A20" s="18" t="s">
        <v>97</v>
      </c>
      <c r="B20">
        <v>5</v>
      </c>
      <c r="C20">
        <v>4</v>
      </c>
    </row>
    <row r="21" spans="1:3" x14ac:dyDescent="0.25">
      <c r="A21" s="18" t="s">
        <v>98</v>
      </c>
      <c r="B21">
        <v>4</v>
      </c>
      <c r="C21">
        <v>4</v>
      </c>
    </row>
    <row r="22" spans="1:3" x14ac:dyDescent="0.25">
      <c r="A22" s="18" t="s">
        <v>99</v>
      </c>
      <c r="B22">
        <v>4</v>
      </c>
      <c r="C22">
        <v>4</v>
      </c>
    </row>
    <row r="23" spans="1:3" x14ac:dyDescent="0.25">
      <c r="A23" s="18" t="s">
        <v>100</v>
      </c>
      <c r="B23">
        <v>5</v>
      </c>
      <c r="C23">
        <v>5</v>
      </c>
    </row>
    <row r="24" spans="1:3" x14ac:dyDescent="0.25">
      <c r="A24" s="18" t="s">
        <v>101</v>
      </c>
      <c r="B24">
        <v>5</v>
      </c>
      <c r="C24">
        <v>5</v>
      </c>
    </row>
    <row r="25" spans="1:3" x14ac:dyDescent="0.25">
      <c r="A25" s="18" t="s">
        <v>102</v>
      </c>
      <c r="B25">
        <v>5</v>
      </c>
      <c r="C25">
        <v>5</v>
      </c>
    </row>
    <row r="26" spans="1:3" x14ac:dyDescent="0.25">
      <c r="A26" s="18" t="s">
        <v>60</v>
      </c>
      <c r="B26">
        <v>4</v>
      </c>
      <c r="C26">
        <v>5</v>
      </c>
    </row>
    <row r="27" spans="1:3" ht="30" x14ac:dyDescent="0.25">
      <c r="A27" s="18" t="s">
        <v>103</v>
      </c>
      <c r="B27">
        <v>5</v>
      </c>
      <c r="C27">
        <v>5</v>
      </c>
    </row>
    <row r="28" spans="1:3" ht="30" x14ac:dyDescent="0.25">
      <c r="A28" s="18" t="s">
        <v>104</v>
      </c>
      <c r="B28">
        <v>4</v>
      </c>
      <c r="C28">
        <v>5</v>
      </c>
    </row>
    <row r="29" spans="1:3" x14ac:dyDescent="0.25">
      <c r="A29" s="18" t="s">
        <v>105</v>
      </c>
      <c r="B29">
        <v>5</v>
      </c>
      <c r="C29">
        <v>6</v>
      </c>
    </row>
    <row r="30" spans="1:3" x14ac:dyDescent="0.25">
      <c r="A30" s="18" t="s">
        <v>106</v>
      </c>
      <c r="B30">
        <v>4</v>
      </c>
      <c r="C30">
        <v>6</v>
      </c>
    </row>
    <row r="31" spans="1:3" ht="30" x14ac:dyDescent="0.25">
      <c r="A31" s="18" t="s">
        <v>107</v>
      </c>
      <c r="B31">
        <v>5</v>
      </c>
      <c r="C31">
        <v>6</v>
      </c>
    </row>
    <row r="32" spans="1:3" ht="30" x14ac:dyDescent="0.25">
      <c r="A32" s="18" t="s">
        <v>108</v>
      </c>
      <c r="B32">
        <v>5</v>
      </c>
      <c r="C32">
        <v>6</v>
      </c>
    </row>
    <row r="33" spans="1:3" x14ac:dyDescent="0.25">
      <c r="A33" s="18" t="s">
        <v>71</v>
      </c>
      <c r="B33">
        <v>4</v>
      </c>
      <c r="C33">
        <v>6</v>
      </c>
    </row>
    <row r="34" spans="1:3" x14ac:dyDescent="0.25">
      <c r="A34" s="18" t="s">
        <v>109</v>
      </c>
      <c r="B34">
        <v>5</v>
      </c>
      <c r="C34">
        <v>6</v>
      </c>
    </row>
    <row r="35" spans="1:3" ht="30" x14ac:dyDescent="0.25">
      <c r="A35" s="18" t="s">
        <v>110</v>
      </c>
      <c r="B35">
        <v>5</v>
      </c>
      <c r="C35">
        <v>7</v>
      </c>
    </row>
    <row r="36" spans="1:3" ht="30" x14ac:dyDescent="0.25">
      <c r="A36" s="18" t="s">
        <v>111</v>
      </c>
      <c r="B36">
        <v>4</v>
      </c>
      <c r="C36">
        <v>7</v>
      </c>
    </row>
    <row r="37" spans="1:3" ht="45" x14ac:dyDescent="0.25">
      <c r="A37" s="18" t="s">
        <v>112</v>
      </c>
      <c r="B37">
        <v>5</v>
      </c>
      <c r="C37">
        <v>7</v>
      </c>
    </row>
    <row r="38" spans="1:3" x14ac:dyDescent="0.25">
      <c r="A38" s="18" t="s">
        <v>113</v>
      </c>
      <c r="B38">
        <v>3</v>
      </c>
      <c r="C38">
        <v>7</v>
      </c>
    </row>
    <row r="39" spans="1:3" ht="30" x14ac:dyDescent="0.25">
      <c r="A39" s="18" t="s">
        <v>114</v>
      </c>
      <c r="B39">
        <v>5</v>
      </c>
      <c r="C39">
        <v>7</v>
      </c>
    </row>
    <row r="40" spans="1:3" ht="45" x14ac:dyDescent="0.25">
      <c r="A40" s="18" t="s">
        <v>115</v>
      </c>
      <c r="B40">
        <v>5</v>
      </c>
      <c r="C40">
        <v>8</v>
      </c>
    </row>
    <row r="41" spans="1:3" ht="30" x14ac:dyDescent="0.25">
      <c r="A41" s="18" t="s">
        <v>116</v>
      </c>
      <c r="B41">
        <v>4</v>
      </c>
      <c r="C41">
        <v>8</v>
      </c>
    </row>
    <row r="42" spans="1:3" ht="30" x14ac:dyDescent="0.25">
      <c r="A42" s="18" t="s">
        <v>117</v>
      </c>
      <c r="B42">
        <v>5</v>
      </c>
      <c r="C42">
        <v>8</v>
      </c>
    </row>
    <row r="43" spans="1:3" x14ac:dyDescent="0.25">
      <c r="A43" s="18" t="s">
        <v>118</v>
      </c>
      <c r="B43">
        <v>3</v>
      </c>
      <c r="C43">
        <v>8</v>
      </c>
    </row>
  </sheetData>
  <mergeCells count="3">
    <mergeCell ref="H1:I1"/>
    <mergeCell ref="E4:G4"/>
    <mergeCell ref="H4:J4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3" workbookViewId="0">
      <selection activeCell="A39" sqref="A39"/>
    </sheetView>
  </sheetViews>
  <sheetFormatPr defaultRowHeight="15" x14ac:dyDescent="0.25"/>
  <cols>
    <col min="1" max="1" width="28" customWidth="1"/>
    <col min="2" max="2" width="10.28515625" bestFit="1" customWidth="1"/>
    <col min="3" max="3" width="10.140625" bestFit="1" customWidth="1"/>
  </cols>
  <sheetData>
    <row r="1" spans="1:10" ht="30" x14ac:dyDescent="0.25">
      <c r="A1" s="17" t="s">
        <v>4</v>
      </c>
      <c r="B1" s="12" t="s">
        <v>5</v>
      </c>
      <c r="C1" s="12" t="s">
        <v>6</v>
      </c>
      <c r="E1" s="13" t="s">
        <v>18</v>
      </c>
      <c r="F1" s="13" t="s">
        <v>19</v>
      </c>
      <c r="G1" s="13" t="s">
        <v>8</v>
      </c>
      <c r="H1" s="28" t="s">
        <v>20</v>
      </c>
      <c r="I1" s="28"/>
    </row>
    <row r="2" spans="1:10" x14ac:dyDescent="0.25">
      <c r="A2" t="s">
        <v>119</v>
      </c>
      <c r="B2">
        <v>4</v>
      </c>
      <c r="C2">
        <v>1</v>
      </c>
      <c r="F2">
        <f>COUNTA(A2:A43)</f>
        <v>41</v>
      </c>
      <c r="G2">
        <f>SUM(B2:B43)</f>
        <v>151</v>
      </c>
      <c r="H2">
        <f>F2/8</f>
        <v>5.125</v>
      </c>
      <c r="I2">
        <f>G2/8</f>
        <v>18.875</v>
      </c>
    </row>
    <row r="3" spans="1:10" x14ac:dyDescent="0.25">
      <c r="A3" t="s">
        <v>120</v>
      </c>
      <c r="B3">
        <v>3</v>
      </c>
      <c r="C3">
        <v>1</v>
      </c>
    </row>
    <row r="4" spans="1:10" x14ac:dyDescent="0.25">
      <c r="A4" t="s">
        <v>121</v>
      </c>
      <c r="B4">
        <v>4</v>
      </c>
      <c r="C4">
        <v>1</v>
      </c>
      <c r="E4" s="27" t="s">
        <v>2</v>
      </c>
      <c r="F4" s="27"/>
      <c r="G4" s="27"/>
      <c r="H4" s="26" t="s">
        <v>3</v>
      </c>
      <c r="I4" s="26"/>
      <c r="J4" s="26"/>
    </row>
    <row r="5" spans="1:10" x14ac:dyDescent="0.25">
      <c r="A5" t="s">
        <v>43</v>
      </c>
      <c r="B5">
        <v>4</v>
      </c>
      <c r="C5">
        <v>1</v>
      </c>
      <c r="E5" s="12" t="s">
        <v>7</v>
      </c>
      <c r="F5" s="12" t="s">
        <v>8</v>
      </c>
      <c r="G5" s="12" t="s">
        <v>9</v>
      </c>
      <c r="H5" s="11" t="s">
        <v>7</v>
      </c>
      <c r="I5" s="12" t="s">
        <v>8</v>
      </c>
      <c r="J5" s="12" t="s">
        <v>9</v>
      </c>
    </row>
    <row r="6" spans="1:10" x14ac:dyDescent="0.25">
      <c r="A6" t="s">
        <v>122</v>
      </c>
      <c r="B6">
        <v>3</v>
      </c>
      <c r="C6">
        <v>1</v>
      </c>
      <c r="E6">
        <v>6</v>
      </c>
      <c r="F6">
        <f>B4+B5+B9+B14+B19+B20</f>
        <v>24</v>
      </c>
      <c r="G6" s="19">
        <f>F6/G2</f>
        <v>0.15894039735099338</v>
      </c>
      <c r="H6">
        <v>5</v>
      </c>
      <c r="I6">
        <f>B2+B7+B12+B8+B13</f>
        <v>16</v>
      </c>
      <c r="J6" s="19">
        <f>I6/G2</f>
        <v>0.10596026490066225</v>
      </c>
    </row>
    <row r="7" spans="1:10" x14ac:dyDescent="0.25">
      <c r="A7" t="s">
        <v>123</v>
      </c>
      <c r="B7">
        <v>3</v>
      </c>
      <c r="C7">
        <v>2</v>
      </c>
    </row>
    <row r="8" spans="1:10" x14ac:dyDescent="0.25">
      <c r="A8" t="s">
        <v>124</v>
      </c>
      <c r="B8">
        <v>3</v>
      </c>
      <c r="C8">
        <v>2</v>
      </c>
    </row>
    <row r="9" spans="1:10" x14ac:dyDescent="0.25">
      <c r="A9" t="s">
        <v>125</v>
      </c>
      <c r="B9">
        <v>4</v>
      </c>
      <c r="C9">
        <v>2</v>
      </c>
    </row>
    <row r="10" spans="1:10" x14ac:dyDescent="0.25">
      <c r="A10" t="s">
        <v>126</v>
      </c>
      <c r="B10">
        <v>2</v>
      </c>
      <c r="C10">
        <v>2</v>
      </c>
    </row>
    <row r="11" spans="1:10" x14ac:dyDescent="0.25">
      <c r="A11" t="s">
        <v>127</v>
      </c>
      <c r="B11">
        <v>4</v>
      </c>
      <c r="C11">
        <v>2</v>
      </c>
    </row>
    <row r="12" spans="1:10" x14ac:dyDescent="0.25">
      <c r="A12" t="s">
        <v>128</v>
      </c>
      <c r="B12">
        <v>3</v>
      </c>
      <c r="C12">
        <v>3</v>
      </c>
    </row>
    <row r="13" spans="1:10" x14ac:dyDescent="0.25">
      <c r="A13" t="s">
        <v>129</v>
      </c>
      <c r="B13">
        <v>3</v>
      </c>
      <c r="C13">
        <v>3</v>
      </c>
    </row>
    <row r="14" spans="1:10" x14ac:dyDescent="0.25">
      <c r="A14" t="s">
        <v>130</v>
      </c>
      <c r="B14">
        <v>4</v>
      </c>
      <c r="C14">
        <v>3</v>
      </c>
    </row>
    <row r="15" spans="1:10" x14ac:dyDescent="0.25">
      <c r="A15" t="s">
        <v>131</v>
      </c>
      <c r="B15">
        <v>4</v>
      </c>
      <c r="C15">
        <v>3</v>
      </c>
    </row>
    <row r="16" spans="1:10" x14ac:dyDescent="0.25">
      <c r="A16" t="s">
        <v>132</v>
      </c>
      <c r="B16">
        <v>2</v>
      </c>
      <c r="C16">
        <v>3</v>
      </c>
    </row>
    <row r="17" spans="1:3" x14ac:dyDescent="0.25">
      <c r="A17" t="s">
        <v>101</v>
      </c>
      <c r="B17">
        <v>3</v>
      </c>
      <c r="C17">
        <v>3</v>
      </c>
    </row>
    <row r="18" spans="1:3" x14ac:dyDescent="0.25">
      <c r="A18" t="s">
        <v>133</v>
      </c>
      <c r="B18">
        <v>4</v>
      </c>
      <c r="C18">
        <v>4</v>
      </c>
    </row>
    <row r="19" spans="1:3" x14ac:dyDescent="0.25">
      <c r="A19" t="s">
        <v>134</v>
      </c>
      <c r="B19">
        <v>4</v>
      </c>
      <c r="C19">
        <v>4</v>
      </c>
    </row>
    <row r="20" spans="1:3" x14ac:dyDescent="0.25">
      <c r="A20" t="s">
        <v>137</v>
      </c>
      <c r="B20">
        <v>4</v>
      </c>
      <c r="C20">
        <v>4</v>
      </c>
    </row>
    <row r="21" spans="1:3" x14ac:dyDescent="0.25">
      <c r="A21" t="s">
        <v>135</v>
      </c>
      <c r="B21">
        <v>4</v>
      </c>
      <c r="C21">
        <v>4</v>
      </c>
    </row>
    <row r="22" spans="1:3" x14ac:dyDescent="0.25">
      <c r="A22" t="s">
        <v>136</v>
      </c>
      <c r="B22">
        <v>3</v>
      </c>
      <c r="C22">
        <v>4</v>
      </c>
    </row>
    <row r="23" spans="1:3" x14ac:dyDescent="0.25">
      <c r="A23" t="s">
        <v>138</v>
      </c>
      <c r="B23">
        <v>4</v>
      </c>
      <c r="C23">
        <v>5</v>
      </c>
    </row>
    <row r="24" spans="1:3" x14ac:dyDescent="0.25">
      <c r="A24" t="s">
        <v>139</v>
      </c>
      <c r="B24">
        <v>4</v>
      </c>
      <c r="C24">
        <v>5</v>
      </c>
    </row>
    <row r="25" spans="1:3" x14ac:dyDescent="0.25">
      <c r="A25" t="s">
        <v>100</v>
      </c>
      <c r="B25">
        <v>4</v>
      </c>
      <c r="C25">
        <v>5</v>
      </c>
    </row>
    <row r="26" spans="1:3" x14ac:dyDescent="0.25">
      <c r="A26" t="s">
        <v>99</v>
      </c>
      <c r="B26">
        <v>4</v>
      </c>
      <c r="C26">
        <v>5</v>
      </c>
    </row>
    <row r="27" spans="1:3" x14ac:dyDescent="0.25">
      <c r="A27" t="s">
        <v>140</v>
      </c>
      <c r="B27">
        <v>4</v>
      </c>
      <c r="C27">
        <v>5</v>
      </c>
    </row>
    <row r="28" spans="1:3" x14ac:dyDescent="0.25">
      <c r="A28" t="s">
        <v>141</v>
      </c>
      <c r="B28">
        <v>4</v>
      </c>
      <c r="C28">
        <v>6</v>
      </c>
    </row>
    <row r="29" spans="1:3" x14ac:dyDescent="0.25">
      <c r="A29" t="s">
        <v>142</v>
      </c>
      <c r="B29">
        <v>4</v>
      </c>
      <c r="C29">
        <v>6</v>
      </c>
    </row>
    <row r="30" spans="1:3" x14ac:dyDescent="0.25">
      <c r="A30" t="s">
        <v>105</v>
      </c>
      <c r="B30">
        <v>4</v>
      </c>
      <c r="C30">
        <v>6</v>
      </c>
    </row>
    <row r="31" spans="1:3" x14ac:dyDescent="0.25">
      <c r="A31" t="s">
        <v>143</v>
      </c>
      <c r="B31">
        <v>4</v>
      </c>
      <c r="C31">
        <v>6</v>
      </c>
    </row>
    <row r="32" spans="1:3" x14ac:dyDescent="0.25">
      <c r="A32" t="s">
        <v>144</v>
      </c>
      <c r="B32">
        <v>4</v>
      </c>
      <c r="C32">
        <v>6</v>
      </c>
    </row>
    <row r="33" spans="1:3" x14ac:dyDescent="0.25">
      <c r="A33" t="s">
        <v>145</v>
      </c>
      <c r="B33">
        <v>4</v>
      </c>
      <c r="C33">
        <v>7</v>
      </c>
    </row>
    <row r="34" spans="1:3" x14ac:dyDescent="0.25">
      <c r="A34" t="s">
        <v>146</v>
      </c>
      <c r="B34">
        <v>4</v>
      </c>
      <c r="C34">
        <v>7</v>
      </c>
    </row>
    <row r="35" spans="1:3" x14ac:dyDescent="0.25">
      <c r="A35" t="s">
        <v>142</v>
      </c>
      <c r="B35">
        <v>4</v>
      </c>
      <c r="C35">
        <v>7</v>
      </c>
    </row>
    <row r="36" spans="1:3" x14ac:dyDescent="0.25">
      <c r="A36" t="s">
        <v>61</v>
      </c>
      <c r="B36">
        <v>4</v>
      </c>
      <c r="C36">
        <v>7</v>
      </c>
    </row>
    <row r="37" spans="1:3" x14ac:dyDescent="0.25">
      <c r="A37" t="s">
        <v>147</v>
      </c>
      <c r="B37">
        <v>4</v>
      </c>
      <c r="C37">
        <v>7</v>
      </c>
    </row>
    <row r="38" spans="1:3" x14ac:dyDescent="0.25">
      <c r="A38" t="s">
        <v>148</v>
      </c>
      <c r="B38">
        <v>4</v>
      </c>
      <c r="C38">
        <v>7</v>
      </c>
    </row>
    <row r="39" spans="1:3" x14ac:dyDescent="0.25">
      <c r="A39" t="s">
        <v>149</v>
      </c>
      <c r="B39">
        <v>4</v>
      </c>
      <c r="C39">
        <v>8</v>
      </c>
    </row>
    <row r="40" spans="1:3" x14ac:dyDescent="0.25">
      <c r="A40" t="s">
        <v>150</v>
      </c>
      <c r="B40">
        <v>4</v>
      </c>
      <c r="C40">
        <v>8</v>
      </c>
    </row>
    <row r="41" spans="1:3" x14ac:dyDescent="0.25">
      <c r="A41" t="s">
        <v>151</v>
      </c>
      <c r="B41">
        <v>4</v>
      </c>
      <c r="C41">
        <v>8</v>
      </c>
    </row>
    <row r="42" spans="1:3" x14ac:dyDescent="0.25">
      <c r="A42" t="s">
        <v>64</v>
      </c>
      <c r="B42">
        <v>3</v>
      </c>
      <c r="C42">
        <v>8</v>
      </c>
    </row>
  </sheetData>
  <mergeCells count="3">
    <mergeCell ref="H1:I1"/>
    <mergeCell ref="E4:G4"/>
    <mergeCell ref="H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3" workbookViewId="0">
      <selection activeCell="A8" sqref="A8"/>
    </sheetView>
  </sheetViews>
  <sheetFormatPr defaultRowHeight="15" x14ac:dyDescent="0.25"/>
  <cols>
    <col min="1" max="1" width="30.28515625" customWidth="1"/>
    <col min="2" max="2" width="10.28515625" bestFit="1" customWidth="1"/>
    <col min="3" max="3" width="10.140625" bestFit="1" customWidth="1"/>
  </cols>
  <sheetData>
    <row r="1" spans="1:10" ht="30" x14ac:dyDescent="0.25">
      <c r="A1" s="17" t="s">
        <v>4</v>
      </c>
      <c r="B1" s="15" t="s">
        <v>5</v>
      </c>
      <c r="C1" s="15" t="s">
        <v>6</v>
      </c>
      <c r="E1" s="16" t="s">
        <v>18</v>
      </c>
      <c r="F1" s="16" t="s">
        <v>19</v>
      </c>
      <c r="G1" s="16" t="s">
        <v>8</v>
      </c>
      <c r="H1" s="28" t="s">
        <v>20</v>
      </c>
      <c r="I1" s="28"/>
    </row>
    <row r="2" spans="1:10" x14ac:dyDescent="0.25">
      <c r="A2" s="20" t="s">
        <v>152</v>
      </c>
      <c r="B2">
        <v>4</v>
      </c>
      <c r="C2">
        <v>1</v>
      </c>
      <c r="F2">
        <f>COUNTA(A2:A43)</f>
        <v>42</v>
      </c>
      <c r="G2">
        <f>SUM(B2:B43)</f>
        <v>168</v>
      </c>
      <c r="H2">
        <f>F2/8</f>
        <v>5.25</v>
      </c>
      <c r="I2">
        <f>G2/8</f>
        <v>21</v>
      </c>
    </row>
    <row r="3" spans="1:10" x14ac:dyDescent="0.25">
      <c r="A3" s="20" t="s">
        <v>153</v>
      </c>
      <c r="B3">
        <v>4</v>
      </c>
      <c r="C3">
        <v>1</v>
      </c>
    </row>
    <row r="4" spans="1:10" x14ac:dyDescent="0.25">
      <c r="A4" s="20" t="s">
        <v>154</v>
      </c>
      <c r="B4">
        <v>4</v>
      </c>
      <c r="C4">
        <v>1</v>
      </c>
      <c r="E4" s="27" t="s">
        <v>2</v>
      </c>
      <c r="F4" s="27"/>
      <c r="G4" s="27"/>
      <c r="H4" s="26" t="s">
        <v>3</v>
      </c>
      <c r="I4" s="26"/>
      <c r="J4" s="26"/>
    </row>
    <row r="5" spans="1:10" x14ac:dyDescent="0.25">
      <c r="A5" s="20" t="s">
        <v>155</v>
      </c>
      <c r="B5">
        <v>4</v>
      </c>
      <c r="C5">
        <v>1</v>
      </c>
      <c r="E5" s="15" t="s">
        <v>7</v>
      </c>
      <c r="F5" s="15" t="s">
        <v>8</v>
      </c>
      <c r="G5" s="15" t="s">
        <v>9</v>
      </c>
      <c r="H5" s="14" t="s">
        <v>7</v>
      </c>
      <c r="I5" s="15" t="s">
        <v>8</v>
      </c>
      <c r="J5" s="15" t="s">
        <v>9</v>
      </c>
    </row>
    <row r="6" spans="1:10" x14ac:dyDescent="0.25">
      <c r="A6" s="20" t="s">
        <v>156</v>
      </c>
      <c r="B6">
        <v>4</v>
      </c>
      <c r="C6">
        <v>1</v>
      </c>
      <c r="E6">
        <v>5</v>
      </c>
      <c r="F6">
        <f>B3+B9+B10+B15+B20</f>
        <v>20</v>
      </c>
      <c r="G6" s="19">
        <f>F6/G2</f>
        <v>0.11904761904761904</v>
      </c>
      <c r="H6">
        <v>6</v>
      </c>
      <c r="I6">
        <f>B2+B6+B8+B11+B13+B14</f>
        <v>24</v>
      </c>
      <c r="J6" s="19">
        <f>I6/G2</f>
        <v>0.14285714285714285</v>
      </c>
    </row>
    <row r="7" spans="1:10" x14ac:dyDescent="0.25">
      <c r="A7" s="20" t="s">
        <v>157</v>
      </c>
      <c r="B7">
        <v>4</v>
      </c>
      <c r="C7">
        <v>1</v>
      </c>
    </row>
    <row r="8" spans="1:10" x14ac:dyDescent="0.25">
      <c r="A8" s="20" t="s">
        <v>158</v>
      </c>
      <c r="B8">
        <v>4</v>
      </c>
      <c r="C8">
        <v>2</v>
      </c>
    </row>
    <row r="9" spans="1:10" x14ac:dyDescent="0.25">
      <c r="A9" s="20" t="s">
        <v>159</v>
      </c>
      <c r="B9">
        <v>4</v>
      </c>
      <c r="C9">
        <v>2</v>
      </c>
    </row>
    <row r="10" spans="1:10" x14ac:dyDescent="0.25">
      <c r="A10" s="20" t="s">
        <v>160</v>
      </c>
      <c r="B10">
        <v>4</v>
      </c>
      <c r="C10">
        <v>2</v>
      </c>
    </row>
    <row r="11" spans="1:10" x14ac:dyDescent="0.25">
      <c r="A11" s="20" t="s">
        <v>161</v>
      </c>
      <c r="B11">
        <v>4</v>
      </c>
      <c r="C11">
        <v>2</v>
      </c>
    </row>
    <row r="12" spans="1:10" x14ac:dyDescent="0.25">
      <c r="A12" s="20" t="s">
        <v>162</v>
      </c>
      <c r="B12">
        <v>4</v>
      </c>
      <c r="C12">
        <v>2</v>
      </c>
    </row>
    <row r="13" spans="1:10" x14ac:dyDescent="0.25">
      <c r="A13" s="20" t="s">
        <v>163</v>
      </c>
      <c r="B13">
        <v>4</v>
      </c>
      <c r="C13">
        <v>3</v>
      </c>
    </row>
    <row r="14" spans="1:10" x14ac:dyDescent="0.25">
      <c r="A14" s="20" t="s">
        <v>36</v>
      </c>
      <c r="B14">
        <v>4</v>
      </c>
      <c r="C14">
        <v>3</v>
      </c>
    </row>
    <row r="15" spans="1:10" x14ac:dyDescent="0.25">
      <c r="A15" s="20" t="s">
        <v>164</v>
      </c>
      <c r="B15">
        <v>4</v>
      </c>
      <c r="C15">
        <v>3</v>
      </c>
    </row>
    <row r="16" spans="1:10" x14ac:dyDescent="0.25">
      <c r="A16" s="20" t="s">
        <v>165</v>
      </c>
      <c r="B16">
        <v>4</v>
      </c>
      <c r="C16">
        <v>3</v>
      </c>
    </row>
    <row r="17" spans="1:3" x14ac:dyDescent="0.25">
      <c r="A17" s="20" t="s">
        <v>166</v>
      </c>
      <c r="B17">
        <v>4</v>
      </c>
      <c r="C17">
        <v>3</v>
      </c>
    </row>
    <row r="18" spans="1:3" x14ac:dyDescent="0.25">
      <c r="A18" s="20" t="s">
        <v>167</v>
      </c>
      <c r="B18">
        <v>4</v>
      </c>
      <c r="C18">
        <v>3</v>
      </c>
    </row>
    <row r="19" spans="1:3" x14ac:dyDescent="0.25">
      <c r="A19" s="20" t="s">
        <v>168</v>
      </c>
      <c r="B19">
        <v>4</v>
      </c>
      <c r="C19">
        <v>4</v>
      </c>
    </row>
    <row r="20" spans="1:3" x14ac:dyDescent="0.25">
      <c r="A20" s="20" t="s">
        <v>169</v>
      </c>
      <c r="B20">
        <v>4</v>
      </c>
      <c r="C20">
        <v>4</v>
      </c>
    </row>
    <row r="21" spans="1:3" x14ac:dyDescent="0.25">
      <c r="A21" s="20" t="s">
        <v>170</v>
      </c>
      <c r="B21">
        <v>4</v>
      </c>
      <c r="C21">
        <v>4</v>
      </c>
    </row>
    <row r="22" spans="1:3" x14ac:dyDescent="0.25">
      <c r="A22" s="20" t="s">
        <v>171</v>
      </c>
      <c r="B22">
        <v>4</v>
      </c>
      <c r="C22">
        <v>4</v>
      </c>
    </row>
    <row r="23" spans="1:3" x14ac:dyDescent="0.25">
      <c r="A23" s="20" t="s">
        <v>172</v>
      </c>
      <c r="B23">
        <v>4</v>
      </c>
      <c r="C23">
        <v>4</v>
      </c>
    </row>
    <row r="24" spans="1:3" x14ac:dyDescent="0.25">
      <c r="A24" s="20" t="s">
        <v>173</v>
      </c>
      <c r="B24">
        <v>4</v>
      </c>
      <c r="C24">
        <v>4</v>
      </c>
    </row>
    <row r="25" spans="1:3" x14ac:dyDescent="0.25">
      <c r="A25" s="20" t="s">
        <v>174</v>
      </c>
      <c r="B25">
        <v>4</v>
      </c>
      <c r="C25">
        <v>5</v>
      </c>
    </row>
    <row r="26" spans="1:3" x14ac:dyDescent="0.25">
      <c r="A26" s="20" t="s">
        <v>175</v>
      </c>
      <c r="B26">
        <v>4</v>
      </c>
      <c r="C26">
        <v>5</v>
      </c>
    </row>
    <row r="27" spans="1:3" x14ac:dyDescent="0.25">
      <c r="A27" s="20" t="s">
        <v>176</v>
      </c>
      <c r="B27">
        <v>4</v>
      </c>
      <c r="C27">
        <v>5</v>
      </c>
    </row>
    <row r="28" spans="1:3" x14ac:dyDescent="0.25">
      <c r="A28" s="20" t="s">
        <v>177</v>
      </c>
      <c r="B28">
        <v>4</v>
      </c>
      <c r="C28">
        <v>5</v>
      </c>
    </row>
    <row r="29" spans="1:3" x14ac:dyDescent="0.25">
      <c r="A29" s="20" t="s">
        <v>113</v>
      </c>
      <c r="B29">
        <v>4</v>
      </c>
      <c r="C29">
        <v>5</v>
      </c>
    </row>
    <row r="30" spans="1:3" x14ac:dyDescent="0.25">
      <c r="A30" s="20" t="s">
        <v>178</v>
      </c>
      <c r="B30">
        <v>4</v>
      </c>
      <c r="C30">
        <v>5</v>
      </c>
    </row>
    <row r="31" spans="1:3" x14ac:dyDescent="0.25">
      <c r="A31" s="20" t="s">
        <v>179</v>
      </c>
      <c r="B31">
        <v>4</v>
      </c>
      <c r="C31">
        <v>6</v>
      </c>
    </row>
    <row r="32" spans="1:3" x14ac:dyDescent="0.25">
      <c r="A32" s="20" t="s">
        <v>180</v>
      </c>
      <c r="B32">
        <v>4</v>
      </c>
      <c r="C32">
        <v>6</v>
      </c>
    </row>
    <row r="33" spans="1:3" x14ac:dyDescent="0.25">
      <c r="A33" s="20" t="s">
        <v>181</v>
      </c>
      <c r="B33">
        <v>4</v>
      </c>
      <c r="C33">
        <v>6</v>
      </c>
    </row>
    <row r="34" spans="1:3" x14ac:dyDescent="0.25">
      <c r="A34" s="20" t="s">
        <v>182</v>
      </c>
      <c r="B34">
        <v>4</v>
      </c>
      <c r="C34">
        <v>6</v>
      </c>
    </row>
    <row r="35" spans="1:3" x14ac:dyDescent="0.25">
      <c r="A35" s="20" t="s">
        <v>143</v>
      </c>
      <c r="B35">
        <v>4</v>
      </c>
      <c r="C35">
        <v>6</v>
      </c>
    </row>
    <row r="36" spans="1:3" x14ac:dyDescent="0.25">
      <c r="A36" s="20" t="s">
        <v>183</v>
      </c>
      <c r="B36">
        <v>4</v>
      </c>
      <c r="C36">
        <v>6</v>
      </c>
    </row>
    <row r="37" spans="1:3" x14ac:dyDescent="0.25">
      <c r="A37" s="20" t="s">
        <v>184</v>
      </c>
      <c r="B37">
        <v>4</v>
      </c>
      <c r="C37">
        <v>7</v>
      </c>
    </row>
    <row r="38" spans="1:3" x14ac:dyDescent="0.25">
      <c r="A38" s="20" t="s">
        <v>185</v>
      </c>
      <c r="B38">
        <v>4</v>
      </c>
      <c r="C38">
        <v>7</v>
      </c>
    </row>
    <row r="39" spans="1:3" x14ac:dyDescent="0.25">
      <c r="A39" s="20" t="s">
        <v>186</v>
      </c>
      <c r="B39">
        <v>4</v>
      </c>
      <c r="C39">
        <v>7</v>
      </c>
    </row>
    <row r="40" spans="1:3" x14ac:dyDescent="0.25">
      <c r="A40" s="20" t="s">
        <v>187</v>
      </c>
      <c r="B40">
        <v>4</v>
      </c>
      <c r="C40">
        <v>7</v>
      </c>
    </row>
    <row r="41" spans="1:3" x14ac:dyDescent="0.25">
      <c r="A41" s="20" t="s">
        <v>68</v>
      </c>
      <c r="B41">
        <v>4</v>
      </c>
      <c r="C41">
        <v>8</v>
      </c>
    </row>
    <row r="42" spans="1:3" x14ac:dyDescent="0.25">
      <c r="A42" s="20" t="s">
        <v>188</v>
      </c>
      <c r="B42">
        <v>4</v>
      </c>
      <c r="C42">
        <v>8</v>
      </c>
    </row>
    <row r="43" spans="1:3" x14ac:dyDescent="0.25">
      <c r="A43" s="20" t="s">
        <v>189</v>
      </c>
      <c r="B43">
        <v>4</v>
      </c>
      <c r="C43">
        <v>8</v>
      </c>
    </row>
  </sheetData>
  <mergeCells count="3">
    <mergeCell ref="H1:I1"/>
    <mergeCell ref="E4:G4"/>
    <mergeCell ref="H4:J4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7" workbookViewId="0">
      <selection activeCell="A6" sqref="A6"/>
    </sheetView>
  </sheetViews>
  <sheetFormatPr defaultRowHeight="15" x14ac:dyDescent="0.25"/>
  <cols>
    <col min="1" max="1" width="28.7109375" customWidth="1"/>
    <col min="2" max="2" width="10.28515625" bestFit="1" customWidth="1"/>
    <col min="3" max="3" width="10.140625" bestFit="1" customWidth="1"/>
  </cols>
  <sheetData>
    <row r="1" spans="1:10" ht="30" x14ac:dyDescent="0.25">
      <c r="A1" s="17" t="s">
        <v>4</v>
      </c>
      <c r="B1" s="15" t="s">
        <v>5</v>
      </c>
      <c r="C1" s="15" t="s">
        <v>6</v>
      </c>
      <c r="E1" s="16" t="s">
        <v>18</v>
      </c>
      <c r="F1" s="16" t="s">
        <v>19</v>
      </c>
      <c r="G1" s="16" t="s">
        <v>8</v>
      </c>
      <c r="H1" s="28" t="s">
        <v>20</v>
      </c>
      <c r="I1" s="28"/>
    </row>
    <row r="2" spans="1:10" x14ac:dyDescent="0.25">
      <c r="A2" t="s">
        <v>190</v>
      </c>
      <c r="B2">
        <v>5</v>
      </c>
      <c r="C2">
        <v>1</v>
      </c>
      <c r="F2">
        <f>COUNTA(A2:A43)</f>
        <v>42</v>
      </c>
      <c r="G2">
        <f>SUM(B2:B43)</f>
        <v>163</v>
      </c>
      <c r="H2">
        <f>F2/8</f>
        <v>5.25</v>
      </c>
      <c r="I2">
        <f>G2/8</f>
        <v>20.375</v>
      </c>
    </row>
    <row r="3" spans="1:10" x14ac:dyDescent="0.25">
      <c r="A3" t="s">
        <v>191</v>
      </c>
      <c r="B3">
        <v>4</v>
      </c>
      <c r="C3">
        <v>1</v>
      </c>
    </row>
    <row r="4" spans="1:10" x14ac:dyDescent="0.25">
      <c r="A4" t="s">
        <v>192</v>
      </c>
      <c r="B4">
        <v>4</v>
      </c>
      <c r="C4">
        <v>1</v>
      </c>
      <c r="E4" s="27" t="s">
        <v>2</v>
      </c>
      <c r="F4" s="27"/>
      <c r="G4" s="27"/>
      <c r="H4" s="26" t="s">
        <v>3</v>
      </c>
      <c r="I4" s="26"/>
      <c r="J4" s="26"/>
    </row>
    <row r="5" spans="1:10" x14ac:dyDescent="0.25">
      <c r="A5" t="s">
        <v>238</v>
      </c>
      <c r="B5">
        <v>4</v>
      </c>
      <c r="C5">
        <v>1</v>
      </c>
      <c r="E5" s="15" t="s">
        <v>7</v>
      </c>
      <c r="F5" s="15" t="s">
        <v>8</v>
      </c>
      <c r="G5" s="15" t="s">
        <v>9</v>
      </c>
      <c r="H5" s="14" t="s">
        <v>7</v>
      </c>
      <c r="I5" s="15" t="s">
        <v>8</v>
      </c>
      <c r="J5" s="15" t="s">
        <v>9</v>
      </c>
    </row>
    <row r="6" spans="1:10" x14ac:dyDescent="0.25">
      <c r="A6" t="s">
        <v>193</v>
      </c>
      <c r="B6">
        <v>3</v>
      </c>
      <c r="C6">
        <v>1</v>
      </c>
      <c r="E6">
        <v>7</v>
      </c>
      <c r="F6">
        <f>B2+B10+B16+B22+B23+B29+B27</f>
        <v>27</v>
      </c>
      <c r="G6" s="19">
        <f>F6/G2</f>
        <v>0.16564417177914109</v>
      </c>
      <c r="H6">
        <v>6</v>
      </c>
      <c r="I6">
        <f>B3+B4+B11+B14+B21+B28</f>
        <v>28</v>
      </c>
      <c r="J6" s="19">
        <f>I6/G2</f>
        <v>0.17177914110429449</v>
      </c>
    </row>
    <row r="7" spans="1:10" x14ac:dyDescent="0.25">
      <c r="A7" t="s">
        <v>194</v>
      </c>
      <c r="B7">
        <v>2</v>
      </c>
      <c r="C7">
        <v>1</v>
      </c>
    </row>
    <row r="8" spans="1:10" x14ac:dyDescent="0.25">
      <c r="A8" t="s">
        <v>195</v>
      </c>
      <c r="B8">
        <v>3</v>
      </c>
      <c r="C8">
        <v>1</v>
      </c>
    </row>
    <row r="9" spans="1:10" x14ac:dyDescent="0.25">
      <c r="A9" t="s">
        <v>196</v>
      </c>
      <c r="B9">
        <v>3</v>
      </c>
      <c r="C9">
        <v>1</v>
      </c>
    </row>
    <row r="10" spans="1:10" x14ac:dyDescent="0.25">
      <c r="A10" t="s">
        <v>197</v>
      </c>
      <c r="B10">
        <v>4</v>
      </c>
      <c r="C10">
        <v>2</v>
      </c>
    </row>
    <row r="11" spans="1:10" x14ac:dyDescent="0.25">
      <c r="A11" t="s">
        <v>25</v>
      </c>
      <c r="B11">
        <v>5</v>
      </c>
      <c r="C11">
        <v>2</v>
      </c>
    </row>
    <row r="12" spans="1:10" x14ac:dyDescent="0.25">
      <c r="A12" t="s">
        <v>198</v>
      </c>
      <c r="B12">
        <v>3</v>
      </c>
      <c r="C12">
        <v>2</v>
      </c>
    </row>
    <row r="13" spans="1:10" x14ac:dyDescent="0.25">
      <c r="A13" t="s">
        <v>199</v>
      </c>
      <c r="B13">
        <v>3</v>
      </c>
      <c r="C13">
        <v>2</v>
      </c>
    </row>
    <row r="14" spans="1:10" x14ac:dyDescent="0.25">
      <c r="A14" t="s">
        <v>200</v>
      </c>
      <c r="B14">
        <v>6</v>
      </c>
      <c r="C14">
        <v>2</v>
      </c>
    </row>
    <row r="15" spans="1:10" x14ac:dyDescent="0.25">
      <c r="A15" t="s">
        <v>201</v>
      </c>
      <c r="B15">
        <v>3</v>
      </c>
      <c r="C15">
        <v>2</v>
      </c>
    </row>
    <row r="16" spans="1:10" x14ac:dyDescent="0.25">
      <c r="A16" t="s">
        <v>202</v>
      </c>
      <c r="B16">
        <v>3</v>
      </c>
      <c r="C16">
        <v>3</v>
      </c>
    </row>
    <row r="17" spans="1:3" x14ac:dyDescent="0.25">
      <c r="A17" t="s">
        <v>203</v>
      </c>
      <c r="B17">
        <v>5</v>
      </c>
      <c r="C17">
        <v>3</v>
      </c>
    </row>
    <row r="18" spans="1:3" x14ac:dyDescent="0.25">
      <c r="A18" t="s">
        <v>204</v>
      </c>
      <c r="B18">
        <v>3</v>
      </c>
      <c r="C18">
        <v>3</v>
      </c>
    </row>
    <row r="19" spans="1:3" x14ac:dyDescent="0.25">
      <c r="A19" t="s">
        <v>205</v>
      </c>
      <c r="B19">
        <v>3</v>
      </c>
      <c r="C19">
        <v>3</v>
      </c>
    </row>
    <row r="20" spans="1:3" x14ac:dyDescent="0.25">
      <c r="A20" t="s">
        <v>206</v>
      </c>
      <c r="B20">
        <v>4</v>
      </c>
      <c r="C20">
        <v>3</v>
      </c>
    </row>
    <row r="21" spans="1:3" x14ac:dyDescent="0.25">
      <c r="A21" t="s">
        <v>27</v>
      </c>
      <c r="B21">
        <v>5</v>
      </c>
      <c r="C21">
        <v>3</v>
      </c>
    </row>
    <row r="22" spans="1:3" x14ac:dyDescent="0.25">
      <c r="A22" t="s">
        <v>43</v>
      </c>
      <c r="B22">
        <v>3</v>
      </c>
      <c r="C22">
        <v>3</v>
      </c>
    </row>
    <row r="23" spans="1:3" x14ac:dyDescent="0.25">
      <c r="A23" t="s">
        <v>207</v>
      </c>
      <c r="B23">
        <v>4</v>
      </c>
      <c r="C23">
        <v>4</v>
      </c>
    </row>
    <row r="24" spans="1:3" x14ac:dyDescent="0.25">
      <c r="A24" t="s">
        <v>208</v>
      </c>
      <c r="B24">
        <v>4</v>
      </c>
      <c r="C24">
        <v>4</v>
      </c>
    </row>
    <row r="25" spans="1:3" x14ac:dyDescent="0.25">
      <c r="A25" t="s">
        <v>209</v>
      </c>
      <c r="B25">
        <v>3</v>
      </c>
      <c r="C25">
        <v>4</v>
      </c>
    </row>
    <row r="26" spans="1:3" x14ac:dyDescent="0.25">
      <c r="A26" t="s">
        <v>210</v>
      </c>
      <c r="B26">
        <v>4</v>
      </c>
      <c r="C26">
        <v>4</v>
      </c>
    </row>
    <row r="27" spans="1:3" x14ac:dyDescent="0.25">
      <c r="A27" t="s">
        <v>211</v>
      </c>
      <c r="B27">
        <v>4</v>
      </c>
      <c r="C27">
        <v>4</v>
      </c>
    </row>
    <row r="28" spans="1:3" x14ac:dyDescent="0.25">
      <c r="A28" t="s">
        <v>212</v>
      </c>
      <c r="B28">
        <v>4</v>
      </c>
      <c r="C28">
        <v>4</v>
      </c>
    </row>
    <row r="29" spans="1:3" x14ac:dyDescent="0.25">
      <c r="A29" t="s">
        <v>23</v>
      </c>
      <c r="B29">
        <v>4</v>
      </c>
      <c r="C29">
        <v>4</v>
      </c>
    </row>
    <row r="30" spans="1:3" x14ac:dyDescent="0.25">
      <c r="A30" t="s">
        <v>213</v>
      </c>
      <c r="B30">
        <v>5</v>
      </c>
      <c r="C30">
        <v>5</v>
      </c>
    </row>
    <row r="31" spans="1:3" x14ac:dyDescent="0.25">
      <c r="A31" t="s">
        <v>214</v>
      </c>
      <c r="B31">
        <v>5</v>
      </c>
      <c r="C31">
        <v>5</v>
      </c>
    </row>
    <row r="32" spans="1:3" x14ac:dyDescent="0.25">
      <c r="A32" t="s">
        <v>99</v>
      </c>
      <c r="B32">
        <v>4</v>
      </c>
      <c r="C32">
        <v>5</v>
      </c>
    </row>
    <row r="33" spans="1:3" x14ac:dyDescent="0.25">
      <c r="A33" t="s">
        <v>53</v>
      </c>
      <c r="B33">
        <v>4</v>
      </c>
      <c r="C33">
        <v>5</v>
      </c>
    </row>
    <row r="34" spans="1:3" x14ac:dyDescent="0.25">
      <c r="A34" t="s">
        <v>215</v>
      </c>
      <c r="B34">
        <v>4</v>
      </c>
      <c r="C34">
        <v>5</v>
      </c>
    </row>
    <row r="35" spans="1:3" x14ac:dyDescent="0.25">
      <c r="A35" t="s">
        <v>216</v>
      </c>
      <c r="B35">
        <v>3</v>
      </c>
      <c r="C35">
        <v>5</v>
      </c>
    </row>
    <row r="36" spans="1:3" x14ac:dyDescent="0.25">
      <c r="A36" t="s">
        <v>217</v>
      </c>
      <c r="B36">
        <v>5</v>
      </c>
      <c r="C36">
        <v>6</v>
      </c>
    </row>
    <row r="37" spans="1:3" x14ac:dyDescent="0.25">
      <c r="A37" t="s">
        <v>218</v>
      </c>
      <c r="B37">
        <v>5</v>
      </c>
      <c r="C37">
        <v>6</v>
      </c>
    </row>
    <row r="38" spans="1:3" x14ac:dyDescent="0.25">
      <c r="A38" t="s">
        <v>219</v>
      </c>
      <c r="B38">
        <v>3</v>
      </c>
      <c r="C38">
        <v>6</v>
      </c>
    </row>
    <row r="39" spans="1:3" x14ac:dyDescent="0.25">
      <c r="A39" t="s">
        <v>220</v>
      </c>
      <c r="B39">
        <v>4</v>
      </c>
      <c r="C39">
        <v>6</v>
      </c>
    </row>
    <row r="40" spans="1:3" x14ac:dyDescent="0.25">
      <c r="A40" t="s">
        <v>221</v>
      </c>
      <c r="B40">
        <v>4</v>
      </c>
      <c r="C40">
        <v>6</v>
      </c>
    </row>
    <row r="41" spans="1:3" x14ac:dyDescent="0.25">
      <c r="A41" t="s">
        <v>222</v>
      </c>
      <c r="B41">
        <v>3</v>
      </c>
      <c r="C41">
        <v>6</v>
      </c>
    </row>
    <row r="42" spans="1:3" x14ac:dyDescent="0.25">
      <c r="A42" t="s">
        <v>223</v>
      </c>
      <c r="B42">
        <v>5</v>
      </c>
      <c r="C42">
        <v>7</v>
      </c>
    </row>
    <row r="43" spans="1:3" x14ac:dyDescent="0.25">
      <c r="A43" t="s">
        <v>224</v>
      </c>
      <c r="B43">
        <v>4</v>
      </c>
      <c r="C43">
        <v>7</v>
      </c>
    </row>
    <row r="44" spans="1:3" x14ac:dyDescent="0.25">
      <c r="A44" t="s">
        <v>147</v>
      </c>
      <c r="B44">
        <v>4</v>
      </c>
      <c r="C44">
        <v>7</v>
      </c>
    </row>
    <row r="45" spans="1:3" x14ac:dyDescent="0.25">
      <c r="A45" t="s">
        <v>225</v>
      </c>
      <c r="B45">
        <v>5</v>
      </c>
      <c r="C45">
        <v>8</v>
      </c>
    </row>
    <row r="46" spans="1:3" x14ac:dyDescent="0.25">
      <c r="A46" t="s">
        <v>145</v>
      </c>
      <c r="B46">
        <v>3</v>
      </c>
      <c r="C46">
        <v>8</v>
      </c>
    </row>
  </sheetData>
  <mergeCells count="3">
    <mergeCell ref="H1:I1"/>
    <mergeCell ref="E4:G4"/>
    <mergeCell ref="H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I12" sqref="I12"/>
    </sheetView>
  </sheetViews>
  <sheetFormatPr defaultRowHeight="15" x14ac:dyDescent="0.25"/>
  <cols>
    <col min="2" max="2" width="10.85546875" customWidth="1"/>
    <col min="8" max="8" width="6.85546875" bestFit="1" customWidth="1"/>
    <col min="9" max="9" width="7.5703125" bestFit="1" customWidth="1"/>
    <col min="10" max="10" width="10.42578125" bestFit="1" customWidth="1"/>
    <col min="11" max="11" width="12.42578125" bestFit="1" customWidth="1"/>
    <col min="12" max="12" width="16" bestFit="1" customWidth="1"/>
    <col min="13" max="13" width="7.28515625" bestFit="1" customWidth="1"/>
    <col min="14" max="14" width="7" bestFit="1" customWidth="1"/>
    <col min="15" max="15" width="8.42578125" bestFit="1" customWidth="1"/>
    <col min="16" max="16" width="10.5703125" bestFit="1" customWidth="1"/>
    <col min="17" max="17" width="14.5703125" bestFit="1" customWidth="1"/>
  </cols>
  <sheetData>
    <row r="1" spans="1:17" x14ac:dyDescent="0.25">
      <c r="A1" s="26" t="s">
        <v>226</v>
      </c>
      <c r="B1" s="26"/>
      <c r="C1" s="26"/>
      <c r="D1" s="26"/>
      <c r="E1" s="26"/>
      <c r="F1" s="26"/>
    </row>
    <row r="2" spans="1:17" ht="30" x14ac:dyDescent="0.25">
      <c r="A2" s="16" t="s">
        <v>18</v>
      </c>
      <c r="B2" s="16" t="s">
        <v>19</v>
      </c>
      <c r="C2" s="16" t="s">
        <v>8</v>
      </c>
      <c r="D2" s="28" t="s">
        <v>20</v>
      </c>
      <c r="E2" s="28"/>
    </row>
    <row r="3" spans="1:17" x14ac:dyDescent="0.25">
      <c r="B3">
        <f>'Σύγκριση Κορμού'!K8</f>
        <v>37</v>
      </c>
      <c r="C3">
        <f>'Σύγκριση Κορμού'!L8</f>
        <v>137</v>
      </c>
      <c r="D3">
        <f>'Σύγκριση Κορμού'!M8</f>
        <v>5.2857142857142856</v>
      </c>
      <c r="E3">
        <f>'Σύγκριση Κορμού'!N8</f>
        <v>19.571428571428573</v>
      </c>
      <c r="H3" s="21"/>
      <c r="I3" s="22" t="s">
        <v>236</v>
      </c>
      <c r="J3" s="22" t="s">
        <v>2</v>
      </c>
      <c r="K3" s="22" t="s">
        <v>3</v>
      </c>
      <c r="L3" s="22" t="s">
        <v>237</v>
      </c>
      <c r="M3" s="22" t="s">
        <v>231</v>
      </c>
      <c r="N3" s="22" t="s">
        <v>232</v>
      </c>
      <c r="O3" s="22" t="s">
        <v>233</v>
      </c>
      <c r="P3" s="22" t="s">
        <v>234</v>
      </c>
      <c r="Q3" s="22" t="s">
        <v>235</v>
      </c>
    </row>
    <row r="4" spans="1:17" x14ac:dyDescent="0.25">
      <c r="A4" s="15" t="s">
        <v>2</v>
      </c>
      <c r="B4" s="15"/>
      <c r="C4" s="15"/>
      <c r="D4" s="14" t="s">
        <v>3</v>
      </c>
      <c r="E4" s="14"/>
      <c r="F4" s="14"/>
      <c r="H4" s="22" t="s">
        <v>226</v>
      </c>
      <c r="I4" s="21">
        <f>Συγκριτικά!B3</f>
        <v>37</v>
      </c>
      <c r="J4" s="21">
        <f>A6</f>
        <v>6</v>
      </c>
      <c r="K4" s="21">
        <f>D6</f>
        <v>5</v>
      </c>
      <c r="L4" s="21">
        <v>5</v>
      </c>
      <c r="M4" s="21">
        <v>2</v>
      </c>
      <c r="N4" s="21">
        <v>3</v>
      </c>
      <c r="O4" s="21">
        <v>3</v>
      </c>
      <c r="P4" s="21">
        <v>6</v>
      </c>
      <c r="Q4" s="21">
        <v>3</v>
      </c>
    </row>
    <row r="5" spans="1:17" x14ac:dyDescent="0.25">
      <c r="A5" s="15" t="s">
        <v>7</v>
      </c>
      <c r="B5" s="15" t="s">
        <v>8</v>
      </c>
      <c r="C5" s="15" t="s">
        <v>9</v>
      </c>
      <c r="D5" s="14" t="s">
        <v>7</v>
      </c>
      <c r="E5" s="15" t="s">
        <v>8</v>
      </c>
      <c r="F5" s="15" t="s">
        <v>9</v>
      </c>
      <c r="H5" s="23" t="s">
        <v>227</v>
      </c>
      <c r="I5" s="21">
        <f>B9</f>
        <v>42</v>
      </c>
      <c r="J5" s="21">
        <f>A12</f>
        <v>4</v>
      </c>
      <c r="K5" s="21">
        <f>D12</f>
        <v>5</v>
      </c>
      <c r="L5" s="21">
        <v>4</v>
      </c>
      <c r="M5" s="21">
        <v>2</v>
      </c>
      <c r="N5" s="21">
        <v>3</v>
      </c>
      <c r="O5" s="21">
        <v>3</v>
      </c>
      <c r="P5" s="21">
        <v>5</v>
      </c>
      <c r="Q5" s="21">
        <v>4</v>
      </c>
    </row>
    <row r="6" spans="1:17" x14ac:dyDescent="0.25">
      <c r="A6">
        <f>'Σύγκριση Κορμού'!K4</f>
        <v>6</v>
      </c>
      <c r="B6">
        <f>'Σύγκριση Κορμού'!L4</f>
        <v>19</v>
      </c>
      <c r="C6" s="19">
        <f>'Σύγκριση Κορμού'!M4</f>
        <v>0.13868613138686131</v>
      </c>
      <c r="D6">
        <f>'Σύγκριση Κορμού'!N4</f>
        <v>5</v>
      </c>
      <c r="E6">
        <f>'Σύγκριση Κορμού'!O4</f>
        <v>22</v>
      </c>
      <c r="F6" s="19">
        <f>'Σύγκριση Κορμού'!P4</f>
        <v>0.16058394160583941</v>
      </c>
      <c r="H6" s="22" t="s">
        <v>228</v>
      </c>
      <c r="I6" s="21">
        <f>B15</f>
        <v>41</v>
      </c>
      <c r="J6" s="21">
        <f>A18</f>
        <v>6</v>
      </c>
      <c r="K6" s="21">
        <f>D18</f>
        <v>5</v>
      </c>
      <c r="L6" s="21">
        <v>4</v>
      </c>
      <c r="M6" s="21">
        <v>2</v>
      </c>
      <c r="N6" s="21">
        <v>3</v>
      </c>
      <c r="O6" s="21">
        <v>3</v>
      </c>
      <c r="P6" s="21">
        <v>7</v>
      </c>
      <c r="Q6" s="21">
        <v>3</v>
      </c>
    </row>
    <row r="7" spans="1:17" x14ac:dyDescent="0.25">
      <c r="A7" s="26" t="s">
        <v>227</v>
      </c>
      <c r="B7" s="26"/>
      <c r="C7" s="26"/>
      <c r="D7" s="26"/>
      <c r="E7" s="26"/>
      <c r="F7" s="26"/>
      <c r="H7" s="22" t="s">
        <v>229</v>
      </c>
      <c r="I7" s="21">
        <f>B21</f>
        <v>42</v>
      </c>
      <c r="J7" s="21">
        <f>A24</f>
        <v>5</v>
      </c>
      <c r="K7" s="21">
        <f>D24</f>
        <v>6</v>
      </c>
      <c r="L7" s="21">
        <v>4</v>
      </c>
      <c r="M7" s="21">
        <v>2</v>
      </c>
      <c r="N7" s="21">
        <v>2</v>
      </c>
      <c r="O7" s="21">
        <v>2</v>
      </c>
      <c r="P7" s="21">
        <v>7</v>
      </c>
      <c r="Q7" s="21">
        <v>4</v>
      </c>
    </row>
    <row r="8" spans="1:17" ht="30" x14ac:dyDescent="0.25">
      <c r="A8" s="16" t="s">
        <v>18</v>
      </c>
      <c r="B8" s="16" t="s">
        <v>19</v>
      </c>
      <c r="C8" s="16" t="s">
        <v>8</v>
      </c>
      <c r="D8" s="28" t="s">
        <v>20</v>
      </c>
      <c r="E8" s="28"/>
      <c r="H8" s="22" t="s">
        <v>230</v>
      </c>
      <c r="I8" s="21">
        <f>B27</f>
        <v>42</v>
      </c>
      <c r="J8" s="21">
        <f>A30</f>
        <v>7</v>
      </c>
      <c r="K8" s="21">
        <f>D30</f>
        <v>6</v>
      </c>
      <c r="L8" s="21">
        <v>4</v>
      </c>
      <c r="M8" s="21">
        <v>1</v>
      </c>
      <c r="N8" s="21">
        <v>2</v>
      </c>
      <c r="O8" s="21">
        <v>2</v>
      </c>
      <c r="P8" s="21">
        <v>5</v>
      </c>
      <c r="Q8" s="21">
        <v>3</v>
      </c>
    </row>
    <row r="9" spans="1:17" x14ac:dyDescent="0.25">
      <c r="B9">
        <f>ΑΠΘ!F2</f>
        <v>42</v>
      </c>
      <c r="C9">
        <f>ΑΠΘ!G2</f>
        <v>186</v>
      </c>
      <c r="D9">
        <f>ΑΠΘ!H2</f>
        <v>5.25</v>
      </c>
      <c r="E9">
        <f>ΑΠΘ!I2</f>
        <v>23.25</v>
      </c>
    </row>
    <row r="10" spans="1:17" x14ac:dyDescent="0.25">
      <c r="A10" s="15" t="s">
        <v>2</v>
      </c>
      <c r="B10" s="15"/>
      <c r="C10" s="15"/>
      <c r="D10" s="14" t="s">
        <v>3</v>
      </c>
      <c r="E10" s="14"/>
      <c r="F10" s="14"/>
    </row>
    <row r="11" spans="1:17" x14ac:dyDescent="0.25">
      <c r="A11" s="15" t="s">
        <v>7</v>
      </c>
      <c r="B11" s="15" t="s">
        <v>8</v>
      </c>
      <c r="C11" s="15" t="s">
        <v>9</v>
      </c>
      <c r="D11" s="14" t="s">
        <v>7</v>
      </c>
      <c r="E11" s="15" t="s">
        <v>8</v>
      </c>
      <c r="F11" s="15" t="s">
        <v>9</v>
      </c>
    </row>
    <row r="12" spans="1:17" x14ac:dyDescent="0.25">
      <c r="A12">
        <f>ΑΠΘ!E6</f>
        <v>4</v>
      </c>
      <c r="B12">
        <f>ΑΠΘ!F6</f>
        <v>20</v>
      </c>
      <c r="C12">
        <f>ΑΠΘ!G6</f>
        <v>0.10752688172043011</v>
      </c>
      <c r="D12">
        <f>ΑΠΘ!H6</f>
        <v>5</v>
      </c>
      <c r="E12">
        <f>ΑΠΘ!I6</f>
        <v>22</v>
      </c>
      <c r="F12">
        <f>ΑΠΘ!J6</f>
        <v>0.11827956989247312</v>
      </c>
    </row>
    <row r="13" spans="1:17" x14ac:dyDescent="0.25">
      <c r="A13" s="26" t="s">
        <v>228</v>
      </c>
      <c r="B13" s="26"/>
      <c r="C13" s="26"/>
      <c r="D13" s="26"/>
      <c r="E13" s="26"/>
      <c r="F13" s="26"/>
    </row>
    <row r="14" spans="1:17" ht="30" x14ac:dyDescent="0.25">
      <c r="A14" s="16" t="s">
        <v>18</v>
      </c>
      <c r="B14" s="16" t="s">
        <v>19</v>
      </c>
      <c r="C14" s="16" t="s">
        <v>8</v>
      </c>
      <c r="D14" s="28" t="s">
        <v>20</v>
      </c>
      <c r="E14" s="28"/>
    </row>
    <row r="15" spans="1:17" x14ac:dyDescent="0.25">
      <c r="B15">
        <f>Πάτρα!F2</f>
        <v>41</v>
      </c>
      <c r="C15">
        <f>Πάτρα!G2</f>
        <v>151</v>
      </c>
      <c r="D15">
        <f>Πάτρα!H2</f>
        <v>5.125</v>
      </c>
      <c r="E15">
        <f>Πάτρα!I2</f>
        <v>18.875</v>
      </c>
    </row>
    <row r="16" spans="1:17" x14ac:dyDescent="0.25">
      <c r="A16" s="15" t="s">
        <v>2</v>
      </c>
      <c r="B16" s="15"/>
      <c r="C16" s="15"/>
      <c r="D16" s="14" t="s">
        <v>3</v>
      </c>
      <c r="E16" s="14"/>
      <c r="F16" s="14"/>
    </row>
    <row r="17" spans="1:6" x14ac:dyDescent="0.25">
      <c r="A17" s="15" t="s">
        <v>7</v>
      </c>
      <c r="B17" s="15" t="s">
        <v>8</v>
      </c>
      <c r="C17" s="15" t="s">
        <v>9</v>
      </c>
      <c r="D17" s="14" t="s">
        <v>7</v>
      </c>
      <c r="E17" s="15" t="s">
        <v>8</v>
      </c>
      <c r="F17" s="15" t="s">
        <v>9</v>
      </c>
    </row>
    <row r="18" spans="1:6" x14ac:dyDescent="0.25">
      <c r="A18">
        <f>Πάτρα!E6</f>
        <v>6</v>
      </c>
      <c r="B18">
        <f>Πάτρα!F6</f>
        <v>24</v>
      </c>
      <c r="C18">
        <f>Πάτρα!G6</f>
        <v>0.15894039735099338</v>
      </c>
      <c r="D18">
        <f>Πάτρα!H6</f>
        <v>5</v>
      </c>
      <c r="E18">
        <f>Πάτρα!I6</f>
        <v>16</v>
      </c>
      <c r="F18">
        <f>Πάτρα!J6</f>
        <v>0.10596026490066225</v>
      </c>
    </row>
    <row r="19" spans="1:6" x14ac:dyDescent="0.25">
      <c r="A19" s="26" t="s">
        <v>229</v>
      </c>
      <c r="B19" s="26"/>
      <c r="C19" s="26"/>
      <c r="D19" s="26"/>
      <c r="E19" s="26"/>
      <c r="F19" s="26"/>
    </row>
    <row r="20" spans="1:6" ht="30" x14ac:dyDescent="0.25">
      <c r="A20" s="16" t="s">
        <v>18</v>
      </c>
      <c r="B20" s="16" t="s">
        <v>19</v>
      </c>
      <c r="C20" s="16" t="s">
        <v>8</v>
      </c>
      <c r="D20" s="28" t="s">
        <v>20</v>
      </c>
      <c r="E20" s="28"/>
    </row>
    <row r="21" spans="1:6" x14ac:dyDescent="0.25">
      <c r="B21">
        <f>Βόλος!F2</f>
        <v>42</v>
      </c>
      <c r="C21">
        <f>Βόλος!G2</f>
        <v>168</v>
      </c>
      <c r="D21">
        <f>Βόλος!H2</f>
        <v>5.25</v>
      </c>
      <c r="E21">
        <f>Βόλος!I2</f>
        <v>21</v>
      </c>
    </row>
    <row r="22" spans="1:6" x14ac:dyDescent="0.25">
      <c r="A22" s="15" t="s">
        <v>2</v>
      </c>
      <c r="B22" s="15"/>
      <c r="C22" s="15"/>
      <c r="D22" s="14" t="s">
        <v>3</v>
      </c>
      <c r="E22" s="14"/>
      <c r="F22" s="14"/>
    </row>
    <row r="23" spans="1:6" x14ac:dyDescent="0.25">
      <c r="A23" s="15" t="s">
        <v>7</v>
      </c>
      <c r="B23" s="15" t="s">
        <v>8</v>
      </c>
      <c r="C23" s="15" t="s">
        <v>9</v>
      </c>
      <c r="D23" s="14" t="s">
        <v>7</v>
      </c>
      <c r="E23" s="15" t="s">
        <v>8</v>
      </c>
      <c r="F23" s="15" t="s">
        <v>9</v>
      </c>
    </row>
    <row r="24" spans="1:6" x14ac:dyDescent="0.25">
      <c r="A24">
        <f>Βόλος!E6</f>
        <v>5</v>
      </c>
      <c r="B24">
        <f>Βόλος!F6</f>
        <v>20</v>
      </c>
      <c r="C24">
        <f>Βόλος!G6</f>
        <v>0.11904761904761904</v>
      </c>
      <c r="D24">
        <f>Βόλος!H6</f>
        <v>6</v>
      </c>
      <c r="E24">
        <f>Βόλος!I6</f>
        <v>24</v>
      </c>
      <c r="F24">
        <f>Βόλος!J6</f>
        <v>0.14285714285714285</v>
      </c>
    </row>
    <row r="25" spans="1:6" x14ac:dyDescent="0.25">
      <c r="A25" s="26" t="s">
        <v>230</v>
      </c>
      <c r="B25" s="26"/>
      <c r="C25" s="26"/>
      <c r="D25" s="26"/>
      <c r="E25" s="26"/>
      <c r="F25" s="26"/>
    </row>
    <row r="26" spans="1:6" ht="30" x14ac:dyDescent="0.25">
      <c r="A26" s="16" t="s">
        <v>18</v>
      </c>
      <c r="B26" s="16" t="s">
        <v>19</v>
      </c>
      <c r="C26" s="16" t="s">
        <v>8</v>
      </c>
      <c r="D26" s="28" t="s">
        <v>20</v>
      </c>
      <c r="E26" s="28"/>
    </row>
    <row r="27" spans="1:6" x14ac:dyDescent="0.25">
      <c r="B27">
        <f>Ξάνθη!F2</f>
        <v>42</v>
      </c>
      <c r="C27">
        <f>Ξάνθη!G2</f>
        <v>163</v>
      </c>
      <c r="D27">
        <f>Ξάνθη!H2</f>
        <v>5.25</v>
      </c>
      <c r="E27">
        <f>Ξάνθη!I2</f>
        <v>20.375</v>
      </c>
    </row>
    <row r="28" spans="1:6" x14ac:dyDescent="0.25">
      <c r="A28" s="15" t="s">
        <v>2</v>
      </c>
      <c r="B28" s="15"/>
      <c r="C28" s="15"/>
      <c r="D28" s="14" t="s">
        <v>3</v>
      </c>
      <c r="E28" s="14"/>
      <c r="F28" s="14"/>
    </row>
    <row r="29" spans="1:6" x14ac:dyDescent="0.25">
      <c r="A29" s="15" t="s">
        <v>7</v>
      </c>
      <c r="B29" s="15" t="s">
        <v>8</v>
      </c>
      <c r="C29" s="15" t="s">
        <v>9</v>
      </c>
      <c r="D29" s="14" t="s">
        <v>7</v>
      </c>
      <c r="E29" s="15" t="s">
        <v>8</v>
      </c>
      <c r="F29" s="15" t="s">
        <v>9</v>
      </c>
    </row>
    <row r="30" spans="1:6" x14ac:dyDescent="0.25">
      <c r="A30">
        <f>Ξάνθη!E6</f>
        <v>7</v>
      </c>
      <c r="B30">
        <f>Ξάνθη!F6</f>
        <v>27</v>
      </c>
      <c r="C30">
        <f>Ξάνθη!G6</f>
        <v>0.16564417177914109</v>
      </c>
      <c r="D30">
        <f>Ξάνθη!H6</f>
        <v>6</v>
      </c>
      <c r="E30">
        <f>Ξάνθη!I6</f>
        <v>28</v>
      </c>
      <c r="F30">
        <f>Ξάνθη!J6</f>
        <v>0.17177914110429449</v>
      </c>
    </row>
  </sheetData>
  <mergeCells count="10">
    <mergeCell ref="D2:E2"/>
    <mergeCell ref="A7:F7"/>
    <mergeCell ref="A1:F1"/>
    <mergeCell ref="D8:E8"/>
    <mergeCell ref="A13:F13"/>
    <mergeCell ref="A19:F19"/>
    <mergeCell ref="A25:F25"/>
    <mergeCell ref="D26:E26"/>
    <mergeCell ref="D20:E20"/>
    <mergeCell ref="D14:E1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Σύγκριση Κορμού</vt:lpstr>
      <vt:lpstr>ΑΠΘ</vt:lpstr>
      <vt:lpstr>Πάτρα</vt:lpstr>
      <vt:lpstr>Βόλος</vt:lpstr>
      <vt:lpstr>Ξάνθη</vt:lpstr>
      <vt:lpstr>Συγκριτικά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2017-03-13T10:37:40Z</dcterms:created>
  <dcterms:modified xsi:type="dcterms:W3CDTF">2017-04-02T09:49:47Z</dcterms:modified>
</cp:coreProperties>
</file>