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0" windowWidth="13395" windowHeight="4935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D11" i="1"/>
  <c r="D12"/>
  <c r="D13"/>
  <c r="D14"/>
  <c r="D15"/>
  <c r="F16"/>
  <c r="F17"/>
  <c r="F18"/>
  <c r="F19"/>
  <c r="F20"/>
  <c r="F21"/>
  <c r="F10"/>
  <c r="D10"/>
  <c r="E10" s="1"/>
  <c r="F11" l="1"/>
  <c r="E11"/>
  <c r="E12" l="1"/>
  <c r="F12"/>
  <c r="E13" l="1"/>
  <c r="F13"/>
  <c r="E14" l="1"/>
  <c r="F14"/>
  <c r="E15" l="1"/>
  <c r="F15"/>
  <c r="F22" s="1"/>
  <c r="D16" l="1"/>
  <c r="E16" s="1"/>
  <c r="D17" l="1"/>
  <c r="E17" s="1"/>
  <c r="D18" l="1"/>
  <c r="E18" s="1"/>
  <c r="D19" l="1"/>
  <c r="E19" s="1"/>
  <c r="D20" l="1"/>
  <c r="E20" s="1"/>
  <c r="D21" l="1"/>
  <c r="E21" s="1"/>
</calcChain>
</file>

<file path=xl/sharedStrings.xml><?xml version="1.0" encoding="utf-8"?>
<sst xmlns="http://schemas.openxmlformats.org/spreadsheetml/2006/main" count="27" uniqueCount="27">
  <si>
    <r>
      <t>λεκάνη απορροής (km</t>
    </r>
    <r>
      <rPr>
        <b/>
        <vertAlign val="superscript"/>
        <sz val="11"/>
        <color theme="1"/>
        <rFont val="Calibri"/>
        <family val="2"/>
        <charset val="161"/>
        <scheme val="minor"/>
      </rPr>
      <t>2</t>
    </r>
    <r>
      <rPr>
        <b/>
        <sz val="11"/>
        <color theme="1"/>
        <rFont val="Calibri"/>
        <family val="2"/>
        <charset val="161"/>
        <scheme val="minor"/>
      </rPr>
      <t>)</t>
    </r>
  </si>
  <si>
    <r>
      <t>απορροή (m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sz val="11"/>
        <color theme="1"/>
        <rFont val="Calibri"/>
        <family val="2"/>
        <charset val="161"/>
        <scheme val="minor"/>
      </rPr>
      <t>/s)</t>
    </r>
  </si>
  <si>
    <t>K (mm)</t>
  </si>
  <si>
    <t>Μήνας</t>
  </si>
  <si>
    <t>Β (mm)</t>
  </si>
  <si>
    <t>ΔΕ (mm)</t>
  </si>
  <si>
    <t>ΟΚΤ</t>
  </si>
  <si>
    <t>ΑΠΡ</t>
  </si>
  <si>
    <t>ΝΟΕ</t>
  </si>
  <si>
    <t>ΜΑΙΟΣ</t>
  </si>
  <si>
    <t>ΔΕΚ</t>
  </si>
  <si>
    <t>ΙΟΥΝ</t>
  </si>
  <si>
    <t>ΙΑΝ</t>
  </si>
  <si>
    <t>ΙΟΥΛ</t>
  </si>
  <si>
    <t>ΦΕΒ</t>
  </si>
  <si>
    <t>ΑΥΓ</t>
  </si>
  <si>
    <t>ΜΑΡ</t>
  </si>
  <si>
    <t>ΣΕΠ</t>
  </si>
  <si>
    <t>ΠΕ (mm)</t>
  </si>
  <si>
    <t>Q</t>
  </si>
  <si>
    <t>Α (mm)</t>
  </si>
  <si>
    <t>Q (mm)</t>
  </si>
  <si>
    <t>Συνολικά</t>
  </si>
  <si>
    <r>
      <t>Ετήσια απορροή (hm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sz val="11"/>
        <color theme="1"/>
        <rFont val="Calibri"/>
        <family val="2"/>
        <charset val="161"/>
        <scheme val="minor"/>
      </rPr>
      <t>)</t>
    </r>
  </si>
  <si>
    <t xml:space="preserve">Bάζοντας το Κ=200 έχουμε μικρότερες </t>
  </si>
  <si>
    <r>
      <t>τιμές απορροής</t>
    </r>
    <r>
      <rPr>
        <sz val="11"/>
        <color rgb="FF000000"/>
        <rFont val="Calibri"/>
        <family val="2"/>
        <charset val="161"/>
        <scheme val="minor"/>
      </rPr>
      <t xml:space="preserve">! </t>
    </r>
  </si>
  <si>
    <t xml:space="preserve">Κ=200 ---&gt; Απορροή=171 (περίπου) 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</si>
</sst>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vertAlign val="superscript"/>
      <sz val="11"/>
      <color theme="1"/>
      <name val="Calibri"/>
      <family val="2"/>
      <charset val="161"/>
      <scheme val="minor"/>
    </font>
    <font>
      <u/>
      <sz val="11"/>
      <color rgb="FF000000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i/>
      <u/>
      <sz val="11"/>
      <color theme="1"/>
      <name val="Calibri"/>
      <family val="2"/>
      <charset val="161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CCC00"/>
        <bgColor indexed="64"/>
      </patternFill>
    </fill>
    <fill>
      <patternFill patternType="lightUp">
        <bgColor auto="1"/>
      </patternFill>
    </fill>
    <fill>
      <patternFill patternType="solid">
        <fgColor rgb="FFCCFF66"/>
        <bgColor indexed="64"/>
      </patternFill>
    </fill>
    <fill>
      <patternFill patternType="solid">
        <fgColor rgb="FFCC3399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CCC"/>
        <bgColor indexed="64"/>
      </patternFill>
    </fill>
    <fill>
      <patternFill patternType="lightUp">
        <bgColor rgb="FFCC99FF"/>
      </patternFill>
    </fill>
  </fills>
  <borders count="21">
    <border>
      <left/>
      <right/>
      <top/>
      <bottom/>
      <diagonal/>
    </border>
    <border>
      <left style="thick">
        <color rgb="FF996600"/>
      </left>
      <right style="thick">
        <color rgb="FF996600"/>
      </right>
      <top style="thick">
        <color rgb="FF996600"/>
      </top>
      <bottom style="thick">
        <color rgb="FF996600"/>
      </bottom>
      <diagonal/>
    </border>
    <border>
      <left/>
      <right style="thick">
        <color rgb="FF996600"/>
      </right>
      <top style="thick">
        <color rgb="FF996600"/>
      </top>
      <bottom/>
      <diagonal/>
    </border>
    <border>
      <left/>
      <right style="thick">
        <color rgb="FF996600"/>
      </right>
      <top/>
      <bottom/>
      <diagonal/>
    </border>
    <border>
      <left style="thick">
        <color rgb="FF996600"/>
      </left>
      <right style="thick">
        <color rgb="FF996600"/>
      </right>
      <top style="thick">
        <color rgb="FF996600"/>
      </top>
      <bottom style="thin">
        <color rgb="FF996600"/>
      </bottom>
      <diagonal/>
    </border>
    <border>
      <left style="thick">
        <color rgb="FF996600"/>
      </left>
      <right style="thick">
        <color rgb="FF996600"/>
      </right>
      <top style="thin">
        <color rgb="FF996600"/>
      </top>
      <bottom style="thin">
        <color rgb="FF996600"/>
      </bottom>
      <diagonal/>
    </border>
    <border>
      <left style="thick">
        <color rgb="FF996600"/>
      </left>
      <right style="thick">
        <color rgb="FF996600"/>
      </right>
      <top style="thin">
        <color rgb="FF996600"/>
      </top>
      <bottom style="thick">
        <color rgb="FF996600"/>
      </bottom>
      <diagonal/>
    </border>
    <border>
      <left style="thick">
        <color rgb="FF660033"/>
      </left>
      <right style="thick">
        <color rgb="FF660033"/>
      </right>
      <top style="thick">
        <color rgb="FF660033"/>
      </top>
      <bottom style="thick">
        <color rgb="FF660033"/>
      </bottom>
      <diagonal/>
    </border>
    <border>
      <left style="thick">
        <color rgb="FF660033"/>
      </left>
      <right style="thick">
        <color rgb="FF660033"/>
      </right>
      <top/>
      <bottom style="thick">
        <color rgb="FF660033"/>
      </bottom>
      <diagonal/>
    </border>
    <border>
      <left style="thick">
        <color rgb="FF660033"/>
      </left>
      <right style="thin">
        <color rgb="FF660033"/>
      </right>
      <top style="thick">
        <color rgb="FF660033"/>
      </top>
      <bottom style="thick">
        <color rgb="FF660033"/>
      </bottom>
      <diagonal/>
    </border>
    <border>
      <left style="thin">
        <color rgb="FF660033"/>
      </left>
      <right style="thin">
        <color rgb="FF660033"/>
      </right>
      <top style="thick">
        <color rgb="FF660033"/>
      </top>
      <bottom style="thick">
        <color rgb="FF660033"/>
      </bottom>
      <diagonal/>
    </border>
    <border>
      <left style="thin">
        <color rgb="FF660033"/>
      </left>
      <right style="thick">
        <color rgb="FF660033"/>
      </right>
      <top style="thick">
        <color rgb="FF660033"/>
      </top>
      <bottom style="thick">
        <color rgb="FF660033"/>
      </bottom>
      <diagonal/>
    </border>
    <border>
      <left style="thick">
        <color rgb="FF660033"/>
      </left>
      <right style="thin">
        <color rgb="FF660033"/>
      </right>
      <top style="thick">
        <color rgb="FF660033"/>
      </top>
      <bottom style="thin">
        <color rgb="FF660033"/>
      </bottom>
      <diagonal/>
    </border>
    <border>
      <left style="thin">
        <color rgb="FF660033"/>
      </left>
      <right style="thin">
        <color rgb="FF660033"/>
      </right>
      <top style="thick">
        <color rgb="FF660033"/>
      </top>
      <bottom style="thin">
        <color rgb="FF660033"/>
      </bottom>
      <diagonal/>
    </border>
    <border>
      <left style="thin">
        <color rgb="FF660033"/>
      </left>
      <right style="thick">
        <color rgb="FF660033"/>
      </right>
      <top style="thick">
        <color rgb="FF660033"/>
      </top>
      <bottom style="thin">
        <color rgb="FF660033"/>
      </bottom>
      <diagonal/>
    </border>
    <border>
      <left style="thick">
        <color rgb="FF660033"/>
      </left>
      <right style="thin">
        <color rgb="FF660033"/>
      </right>
      <top style="thin">
        <color rgb="FF660033"/>
      </top>
      <bottom style="thin">
        <color rgb="FF660033"/>
      </bottom>
      <diagonal/>
    </border>
    <border>
      <left style="thin">
        <color rgb="FF660033"/>
      </left>
      <right style="thin">
        <color rgb="FF660033"/>
      </right>
      <top style="thin">
        <color rgb="FF660033"/>
      </top>
      <bottom style="thin">
        <color rgb="FF660033"/>
      </bottom>
      <diagonal/>
    </border>
    <border>
      <left style="thin">
        <color rgb="FF660033"/>
      </left>
      <right style="thick">
        <color rgb="FF660033"/>
      </right>
      <top style="thin">
        <color rgb="FF660033"/>
      </top>
      <bottom style="thin">
        <color rgb="FF660033"/>
      </bottom>
      <diagonal/>
    </border>
    <border>
      <left style="thick">
        <color rgb="FF660033"/>
      </left>
      <right style="thin">
        <color rgb="FF660033"/>
      </right>
      <top style="thin">
        <color rgb="FF660033"/>
      </top>
      <bottom style="thick">
        <color rgb="FF660033"/>
      </bottom>
      <diagonal/>
    </border>
    <border>
      <left style="thin">
        <color rgb="FF660033"/>
      </left>
      <right style="thin">
        <color rgb="FF660033"/>
      </right>
      <top style="thin">
        <color rgb="FF660033"/>
      </top>
      <bottom style="thick">
        <color rgb="FF660033"/>
      </bottom>
      <diagonal/>
    </border>
    <border>
      <left style="thin">
        <color rgb="FF660033"/>
      </left>
      <right style="thick">
        <color rgb="FF660033"/>
      </right>
      <top style="thin">
        <color rgb="FF660033"/>
      </top>
      <bottom style="thick">
        <color rgb="FF660033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0" fillId="0" borderId="0" xfId="0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0" fillId="4" borderId="4" xfId="0" applyFill="1" applyBorder="1" applyAlignment="1">
      <alignment horizontal="right" vertical="center"/>
    </xf>
    <xf numFmtId="0" fontId="0" fillId="4" borderId="5" xfId="0" applyFill="1" applyBorder="1" applyAlignment="1">
      <alignment horizontal="right" vertical="center"/>
    </xf>
    <xf numFmtId="0" fontId="0" fillId="4" borderId="6" xfId="0" applyFill="1" applyBorder="1" applyAlignment="1">
      <alignment horizontal="right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top" wrapText="1"/>
    </xf>
    <xf numFmtId="0" fontId="1" fillId="7" borderId="7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top" wrapText="1"/>
    </xf>
    <xf numFmtId="0" fontId="1" fillId="8" borderId="10" xfId="0" applyFont="1" applyFill="1" applyBorder="1" applyAlignment="1">
      <alignment horizontal="right" wrapText="1"/>
    </xf>
    <xf numFmtId="0" fontId="0" fillId="8" borderId="10" xfId="0" applyFill="1" applyBorder="1"/>
    <xf numFmtId="0" fontId="0" fillId="8" borderId="11" xfId="0" applyFill="1" applyBorder="1"/>
    <xf numFmtId="0" fontId="0" fillId="9" borderId="12" xfId="0" applyFont="1" applyFill="1" applyBorder="1" applyAlignment="1">
      <alignment horizontal="center" wrapText="1"/>
    </xf>
    <xf numFmtId="0" fontId="0" fillId="9" borderId="13" xfId="0" applyFont="1" applyFill="1" applyBorder="1" applyAlignment="1">
      <alignment horizontal="center" wrapText="1"/>
    </xf>
    <xf numFmtId="0" fontId="0" fillId="9" borderId="13" xfId="0" applyFill="1" applyBorder="1"/>
    <xf numFmtId="0" fontId="0" fillId="9" borderId="14" xfId="0" applyFill="1" applyBorder="1"/>
    <xf numFmtId="0" fontId="0" fillId="9" borderId="15" xfId="0" applyFont="1" applyFill="1" applyBorder="1" applyAlignment="1">
      <alignment horizontal="center" wrapText="1"/>
    </xf>
    <xf numFmtId="0" fontId="0" fillId="9" borderId="16" xfId="0" applyFont="1" applyFill="1" applyBorder="1" applyAlignment="1">
      <alignment horizontal="center" wrapText="1"/>
    </xf>
    <xf numFmtId="0" fontId="0" fillId="9" borderId="16" xfId="0" applyFill="1" applyBorder="1"/>
    <xf numFmtId="0" fontId="0" fillId="9" borderId="17" xfId="0" applyFill="1" applyBorder="1"/>
    <xf numFmtId="0" fontId="0" fillId="9" borderId="15" xfId="0" applyFont="1" applyFill="1" applyBorder="1" applyAlignment="1">
      <alignment horizontal="center"/>
    </xf>
    <xf numFmtId="0" fontId="0" fillId="9" borderId="16" xfId="0" applyFont="1" applyFill="1" applyBorder="1" applyAlignment="1">
      <alignment horizontal="center"/>
    </xf>
    <xf numFmtId="0" fontId="0" fillId="9" borderId="18" xfId="0" applyFont="1" applyFill="1" applyBorder="1" applyAlignment="1">
      <alignment horizontal="center"/>
    </xf>
    <xf numFmtId="0" fontId="0" fillId="9" borderId="19" xfId="0" applyFont="1" applyFill="1" applyBorder="1" applyAlignment="1">
      <alignment horizontal="center"/>
    </xf>
    <xf numFmtId="0" fontId="0" fillId="9" borderId="19" xfId="0" applyFill="1" applyBorder="1"/>
    <xf numFmtId="0" fontId="0" fillId="9" borderId="20" xfId="0" applyFill="1" applyBorder="1"/>
    <xf numFmtId="0" fontId="0" fillId="9" borderId="7" xfId="0" applyFill="1" applyBorder="1"/>
    <xf numFmtId="0" fontId="1" fillId="10" borderId="9" xfId="0" applyFont="1" applyFill="1" applyBorder="1" applyAlignment="1">
      <alignment horizontal="right" wrapText="1"/>
    </xf>
    <xf numFmtId="0" fontId="3" fillId="0" borderId="0" xfId="0" applyFont="1"/>
    <xf numFmtId="0" fontId="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FFCC66"/>
      <color rgb="FFFFCCCC"/>
      <color rgb="FFCC99FF"/>
      <color rgb="FF993366"/>
      <color rgb="FFCC0099"/>
      <color rgb="FFCC3399"/>
      <color rgb="FF990099"/>
      <color rgb="FF660033"/>
      <color rgb="FFCCFF66"/>
      <color rgb="FF9966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workbookViewId="0">
      <selection activeCell="N13" sqref="N13"/>
    </sheetView>
  </sheetViews>
  <sheetFormatPr defaultRowHeight="15"/>
  <cols>
    <col min="2" max="2" width="13.28515625" customWidth="1"/>
    <col min="5" max="5" width="11.42578125" customWidth="1"/>
  </cols>
  <sheetData>
    <row r="1" spans="1:10" ht="16.5" thickTop="1" thickBot="1">
      <c r="A1" s="35" t="s">
        <v>0</v>
      </c>
      <c r="B1" s="35"/>
      <c r="C1" s="6">
        <v>160</v>
      </c>
      <c r="D1" s="1"/>
    </row>
    <row r="2" spans="1:10" ht="18.75" thickTop="1" thickBot="1">
      <c r="A2" s="36" t="s">
        <v>1</v>
      </c>
      <c r="B2" s="36"/>
      <c r="C2" s="7">
        <v>1.1000000000000001</v>
      </c>
      <c r="D2" s="1"/>
      <c r="E2" s="37"/>
      <c r="F2" s="37"/>
      <c r="G2" s="37"/>
      <c r="H2" s="37"/>
      <c r="I2" s="37"/>
      <c r="J2" s="37"/>
    </row>
    <row r="3" spans="1:10" ht="18.75" thickTop="1" thickBot="1">
      <c r="A3" s="36" t="s">
        <v>23</v>
      </c>
      <c r="B3" s="36"/>
      <c r="C3" s="7">
        <v>34.689599999999999</v>
      </c>
      <c r="D3" s="2"/>
      <c r="E3" s="38"/>
      <c r="F3" s="38"/>
      <c r="G3" s="38"/>
      <c r="H3" s="37"/>
      <c r="I3" s="37"/>
      <c r="J3" s="37"/>
    </row>
    <row r="4" spans="1:10" ht="16.5" thickTop="1" thickBot="1">
      <c r="A4" s="4"/>
      <c r="B4" s="3" t="s">
        <v>21</v>
      </c>
      <c r="C4" s="7">
        <v>216.81</v>
      </c>
    </row>
    <row r="5" spans="1:10" ht="16.5" thickTop="1" thickBot="1">
      <c r="A5" s="5"/>
      <c r="B5" s="3" t="s">
        <v>2</v>
      </c>
      <c r="C5" s="8">
        <v>153.19</v>
      </c>
    </row>
    <row r="6" spans="1:10" ht="15.75" thickTop="1"/>
    <row r="7" spans="1:10" ht="15.75" thickBot="1"/>
    <row r="8" spans="1:10" ht="16.5" thickTop="1" thickBot="1">
      <c r="A8" s="9" t="s">
        <v>3</v>
      </c>
      <c r="B8" s="9" t="s">
        <v>4</v>
      </c>
      <c r="C8" s="9" t="s">
        <v>5</v>
      </c>
      <c r="D8" s="9" t="s">
        <v>18</v>
      </c>
      <c r="E8" s="9" t="s">
        <v>20</v>
      </c>
      <c r="F8" s="9" t="s">
        <v>19</v>
      </c>
    </row>
    <row r="9" spans="1:10" s="1" customFormat="1" ht="16.5" thickTop="1" thickBot="1">
      <c r="A9" s="32"/>
      <c r="B9" s="14"/>
      <c r="C9" s="14"/>
      <c r="D9" s="15"/>
      <c r="E9" s="15">
        <v>0</v>
      </c>
      <c r="F9" s="16"/>
    </row>
    <row r="10" spans="1:10" ht="16.5" thickTop="1" thickBot="1">
      <c r="A10" s="13" t="s">
        <v>6</v>
      </c>
      <c r="B10" s="17">
        <v>92</v>
      </c>
      <c r="C10" s="18">
        <v>60</v>
      </c>
      <c r="D10" s="19">
        <f>IF(B10&gt;=C10,C10,B10+E9*(1-EXP((B10-C10)/$C$5)))</f>
        <v>60</v>
      </c>
      <c r="E10" s="19">
        <f>MIN(E9+B10-D10,$C$5)</f>
        <v>32</v>
      </c>
      <c r="F10" s="20">
        <f>IF(B10&gt;=C10,MAX(E9+B10-C10-$C$5,0,),0)</f>
        <v>0</v>
      </c>
    </row>
    <row r="11" spans="1:10" ht="16.5" thickTop="1" thickBot="1">
      <c r="A11" s="11" t="s">
        <v>8</v>
      </c>
      <c r="B11" s="21">
        <v>137</v>
      </c>
      <c r="C11" s="22">
        <v>30</v>
      </c>
      <c r="D11" s="23">
        <f>IF(B11&gt;=C11,C11,B11+E10*(1-EXP((B11-C11)/$C$5)))</f>
        <v>30</v>
      </c>
      <c r="E11" s="23">
        <f>MIN(E10+B11-D11,$C$5)</f>
        <v>139</v>
      </c>
      <c r="F11" s="24">
        <f>IF(B11&gt;=C11,MAX(E10+B11-C11-$C$5,0,),0)</f>
        <v>0</v>
      </c>
    </row>
    <row r="12" spans="1:10" ht="16.5" thickTop="1" thickBot="1">
      <c r="A12" s="11" t="s">
        <v>10</v>
      </c>
      <c r="B12" s="21">
        <v>89</v>
      </c>
      <c r="C12" s="22">
        <v>24</v>
      </c>
      <c r="D12" s="23">
        <f>IF(B12&gt;=C12,C12,B12+E11*(1-EXP((B12-C12)/$C$5)))</f>
        <v>24</v>
      </c>
      <c r="E12" s="23">
        <f>MIN(E11+B12-D12,$C$5)</f>
        <v>153.19</v>
      </c>
      <c r="F12" s="24">
        <f>IF(B12&gt;=C12,MAX(E11+B12-C12-$C$5,0,),0)</f>
        <v>50.81</v>
      </c>
    </row>
    <row r="13" spans="1:10" ht="16.5" thickTop="1" thickBot="1">
      <c r="A13" s="11" t="s">
        <v>12</v>
      </c>
      <c r="B13" s="21">
        <v>110</v>
      </c>
      <c r="C13" s="22">
        <v>34</v>
      </c>
      <c r="D13" s="23">
        <f>IF(B13&gt;=C13,C13,B13+E12*(1-EXP((B13-C13)/$C$5)))</f>
        <v>34</v>
      </c>
      <c r="E13" s="23">
        <f>MIN(E12+B13-D13,$C$5)</f>
        <v>153.19</v>
      </c>
      <c r="F13" s="24">
        <f>IF(B13&gt;=C13,MAX(E12+B13-C13-$C$5,0,),0)</f>
        <v>76</v>
      </c>
    </row>
    <row r="14" spans="1:10" ht="16.5" thickTop="1" thickBot="1">
      <c r="A14" s="11" t="s">
        <v>14</v>
      </c>
      <c r="B14" s="21">
        <v>127</v>
      </c>
      <c r="C14" s="22">
        <v>40</v>
      </c>
      <c r="D14" s="23">
        <f>IF(B14&gt;=C14,C14,B14+E13*(1-EXP((B14-C14)/$C$5)))</f>
        <v>40</v>
      </c>
      <c r="E14" s="23">
        <f>MIN(E13+B14-D14,$C$5)</f>
        <v>153.19</v>
      </c>
      <c r="F14" s="24">
        <f>IF(B14&gt;=C14,MAX(E13+B14-C14-$C$5,0,),0)</f>
        <v>87</v>
      </c>
    </row>
    <row r="15" spans="1:10" ht="16.5" thickTop="1" thickBot="1">
      <c r="A15" s="11" t="s">
        <v>16</v>
      </c>
      <c r="B15" s="21">
        <v>68</v>
      </c>
      <c r="C15" s="22">
        <v>65</v>
      </c>
      <c r="D15" s="23">
        <f>IF(B15&gt;=C15,C15,B15+E14*(1-EXP((B15-C15)/$C$5)))</f>
        <v>65</v>
      </c>
      <c r="E15" s="23">
        <f>MIN(E14+B15-D15,$C$5)</f>
        <v>153.19</v>
      </c>
      <c r="F15" s="24">
        <f>IF(B15&gt;=C15,MAX(E14+B15-C15-$C$5,0,),0)</f>
        <v>3</v>
      </c>
    </row>
    <row r="16" spans="1:10" ht="16.5" thickTop="1" thickBot="1">
      <c r="A16" s="12" t="s">
        <v>7</v>
      </c>
      <c r="B16" s="25">
        <v>40</v>
      </c>
      <c r="C16" s="26">
        <v>110</v>
      </c>
      <c r="D16" s="23">
        <f>IF(B16&gt;=C16,C16,B16+E15*(1-EXP((B16-C16)/$C$5)))</f>
        <v>96.188145777016928</v>
      </c>
      <c r="E16" s="23">
        <f>MIN(E15+B16-D16,$C$5)</f>
        <v>97.00185422298307</v>
      </c>
      <c r="F16" s="24">
        <f>IF(B16&gt;=C16,MAX(E15+B16-C16-$C$5,0,),0)</f>
        <v>0</v>
      </c>
    </row>
    <row r="17" spans="1:6" ht="16.5" thickTop="1" thickBot="1">
      <c r="A17" s="12" t="s">
        <v>9</v>
      </c>
      <c r="B17" s="25">
        <v>25</v>
      </c>
      <c r="C17" s="26">
        <v>130</v>
      </c>
      <c r="D17" s="23">
        <f>IF(B17&gt;=C17,C17,B17+E16*(1-EXP((B17-C17)/$C$5)))</f>
        <v>73.12486276020465</v>
      </c>
      <c r="E17" s="23">
        <f>MIN(E16+B17-D17,$C$5)</f>
        <v>48.87699146277842</v>
      </c>
      <c r="F17" s="24">
        <f>IF(B17&gt;=C17,MAX(E16+B17-C17-$C$5,0,),0)</f>
        <v>0</v>
      </c>
    </row>
    <row r="18" spans="1:6" ht="16.5" thickTop="1" thickBot="1">
      <c r="A18" s="12" t="s">
        <v>11</v>
      </c>
      <c r="B18" s="25">
        <v>22</v>
      </c>
      <c r="C18" s="26">
        <v>160</v>
      </c>
      <c r="D18" s="23">
        <f>IF(B18&gt;=C18,C18,B18+E17*(1-EXP((B18-C18)/$C$5)))</f>
        <v>51.021816590815561</v>
      </c>
      <c r="E18" s="23">
        <f>MIN(E17+B18-D18,$C$5)</f>
        <v>19.855174871962859</v>
      </c>
      <c r="F18" s="24">
        <f>IF(B18&gt;=C18,MAX(E17+B18-C18-$C$5,0,),0)</f>
        <v>0</v>
      </c>
    </row>
    <row r="19" spans="1:6" ht="16.5" thickTop="1" thickBot="1">
      <c r="A19" s="12" t="s">
        <v>13</v>
      </c>
      <c r="B19" s="25">
        <v>15</v>
      </c>
      <c r="C19" s="26">
        <v>165</v>
      </c>
      <c r="D19" s="23">
        <f>IF(B19&gt;=C19,C19,B19+E18*(1-EXP((B19-C19)/$C$5)))</f>
        <v>27.397165893981068</v>
      </c>
      <c r="E19" s="23">
        <f>MIN(E18+B19-D19,$C$5)</f>
        <v>7.4580089779817911</v>
      </c>
      <c r="F19" s="24">
        <f>IF(B19&gt;=C19,MAX(E18+B19-C19-$C$5,0,),0)</f>
        <v>0</v>
      </c>
    </row>
    <row r="20" spans="1:6" ht="16.5" thickTop="1" thickBot="1">
      <c r="A20" s="12" t="s">
        <v>15</v>
      </c>
      <c r="B20" s="25">
        <v>3</v>
      </c>
      <c r="C20" s="26">
        <v>155</v>
      </c>
      <c r="D20" s="23">
        <f>IF(B20&gt;=C20,C20,B20+E19*(1-EXP((B20-C20)/$C$5)))</f>
        <v>7.6929647883216132</v>
      </c>
      <c r="E20" s="23">
        <f>MIN(E19+B20-D20,$C$5)</f>
        <v>2.7650441896601778</v>
      </c>
      <c r="F20" s="24">
        <f>IF(B20&gt;=C20,MAX(E19+B20-C20-$C$5,0,),0)</f>
        <v>0</v>
      </c>
    </row>
    <row r="21" spans="1:6" ht="16.5" thickTop="1" thickBot="1">
      <c r="A21" s="12" t="s">
        <v>17</v>
      </c>
      <c r="B21" s="27">
        <v>12</v>
      </c>
      <c r="C21" s="28">
        <v>105</v>
      </c>
      <c r="D21" s="29">
        <f>IF(B21&gt;=C21,C21,B21+E20*(1-EXP((B21-C21)/$C$5)))</f>
        <v>13.258275554558622</v>
      </c>
      <c r="E21" s="29">
        <f>MIN(E20+B21-D21,$C$5)</f>
        <v>1.5067686351015546</v>
      </c>
      <c r="F21" s="30">
        <f>IF(B21&gt;=C21,MAX(E20+B21-C21-$C$5,0,),0)</f>
        <v>0</v>
      </c>
    </row>
    <row r="22" spans="1:6" ht="16.5" thickTop="1" thickBot="1">
      <c r="E22" s="10" t="s">
        <v>22</v>
      </c>
      <c r="F22" s="31">
        <f>SUM(F10:F21)</f>
        <v>216.81</v>
      </c>
    </row>
    <row r="23" spans="1:6" ht="15.75" thickTop="1"/>
    <row r="24" spans="1:6">
      <c r="A24" s="33" t="s">
        <v>24</v>
      </c>
    </row>
    <row r="25" spans="1:6">
      <c r="A25" s="33" t="s">
        <v>25</v>
      </c>
    </row>
    <row r="26" spans="1:6">
      <c r="A26" s="34" t="s">
        <v>26</v>
      </c>
    </row>
  </sheetData>
  <mergeCells count="7">
    <mergeCell ref="H2:J2"/>
    <mergeCell ref="E3:G3"/>
    <mergeCell ref="H3:J3"/>
    <mergeCell ref="A1:B1"/>
    <mergeCell ref="A2:B2"/>
    <mergeCell ref="A3:B3"/>
    <mergeCell ref="E2:G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2015-11-07T17:25:01Z</dcterms:created>
  <dcterms:modified xsi:type="dcterms:W3CDTF">2016-08-27T18:15:17Z</dcterms:modified>
</cp:coreProperties>
</file>