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155" windowHeight="11790"/>
  </bookViews>
  <sheets>
    <sheet name="Βήμα 1" sheetId="1" r:id="rId1"/>
    <sheet name="Βήμα2" sheetId="2" r:id="rId2"/>
    <sheet name="Βήμα3" sheetId="3" r:id="rId3"/>
    <sheet name="Βήμα 4" sheetId="4" r:id="rId4"/>
    <sheet name="Βήμα 5" sheetId="5" r:id="rId5"/>
    <sheet name="Βήμα 6" sheetId="6" r:id="rId6"/>
  </sheets>
  <calcPr calcId="145621"/>
</workbook>
</file>

<file path=xl/calcChain.xml><?xml version="1.0" encoding="utf-8"?>
<calcChain xmlns="http://schemas.openxmlformats.org/spreadsheetml/2006/main">
  <c r="L25" i="1" l="1"/>
  <c r="L24" i="1"/>
  <c r="L23" i="1"/>
  <c r="L22" i="1"/>
  <c r="L21" i="1"/>
  <c r="L19" i="1"/>
  <c r="L18" i="1"/>
  <c r="L17" i="1"/>
  <c r="L16" i="1"/>
  <c r="L15" i="1"/>
  <c r="M15" i="1" l="1"/>
  <c r="N15" i="1" s="1"/>
  <c r="O25" i="1" l="1"/>
  <c r="O17" i="1"/>
  <c r="O24" i="1"/>
  <c r="O16" i="1"/>
  <c r="O22" i="1"/>
  <c r="J22" i="2" s="1"/>
  <c r="L22" i="2" s="1"/>
  <c r="O21" i="1"/>
  <c r="O18" i="1"/>
  <c r="J18" i="2" s="1"/>
  <c r="L18" i="2" s="1"/>
  <c r="O23" i="1"/>
  <c r="O15" i="1"/>
  <c r="O20" i="1"/>
  <c r="O19" i="1"/>
  <c r="O26" i="1"/>
  <c r="J15" i="2"/>
  <c r="J17" i="2"/>
  <c r="L17" i="2" s="1"/>
  <c r="J21" i="2"/>
  <c r="L21" i="2" s="1"/>
  <c r="J25" i="2"/>
  <c r="L25" i="2" s="1"/>
  <c r="J20" i="2"/>
  <c r="J26" i="2"/>
  <c r="J16" i="2"/>
  <c r="L16" i="2" s="1"/>
  <c r="J19" i="2"/>
  <c r="L19" i="2" s="1"/>
  <c r="J23" i="2"/>
  <c r="L23" i="2" s="1"/>
  <c r="J24" i="2"/>
  <c r="L24" i="2" s="1"/>
  <c r="M15" i="2" l="1"/>
  <c r="N15" i="2" s="1"/>
  <c r="O25" i="2" l="1"/>
  <c r="O19" i="2"/>
  <c r="O23" i="2"/>
  <c r="O20" i="2"/>
  <c r="O26" i="2"/>
  <c r="O17" i="2"/>
  <c r="J17" i="3" s="1"/>
  <c r="O21" i="2"/>
  <c r="J21" i="3" s="1"/>
  <c r="O18" i="2"/>
  <c r="J18" i="3" s="1"/>
  <c r="O22" i="2"/>
  <c r="O24" i="2"/>
  <c r="O16" i="2"/>
  <c r="J22" i="3"/>
  <c r="J26" i="3"/>
  <c r="J19" i="3"/>
  <c r="J23" i="3"/>
  <c r="J25" i="3"/>
  <c r="O15" i="2"/>
  <c r="J15" i="3" s="1"/>
  <c r="J20" i="3"/>
  <c r="J24" i="3"/>
  <c r="J16" i="3"/>
  <c r="L21" i="3" l="1"/>
  <c r="L18" i="3"/>
  <c r="L17" i="3"/>
  <c r="L19" i="3"/>
  <c r="L24" i="3"/>
  <c r="L23" i="3"/>
  <c r="L16" i="3"/>
  <c r="M15" i="3" s="1"/>
  <c r="L22" i="3"/>
  <c r="J15" i="4" l="1"/>
  <c r="N15" i="3"/>
  <c r="O25" i="3"/>
  <c r="O18" i="3"/>
  <c r="O23" i="3"/>
  <c r="O17" i="3"/>
  <c r="J17" i="4" s="1"/>
  <c r="O16" i="3"/>
  <c r="J16" i="4" s="1"/>
  <c r="O20" i="3"/>
  <c r="J20" i="4" s="1"/>
  <c r="O19" i="3"/>
  <c r="J19" i="4" s="1"/>
  <c r="L19" i="4" s="1"/>
  <c r="O22" i="3"/>
  <c r="J22" i="4" s="1"/>
  <c r="L22" i="4" s="1"/>
  <c r="O21" i="3"/>
  <c r="O15" i="3"/>
  <c r="O24" i="3"/>
  <c r="J24" i="4"/>
  <c r="L24" i="4" s="1"/>
  <c r="O26" i="3"/>
  <c r="J26" i="4" s="1"/>
  <c r="J25" i="4"/>
  <c r="J21" i="4"/>
  <c r="L21" i="4" s="1"/>
  <c r="J18" i="4"/>
  <c r="L18" i="4" s="1"/>
  <c r="J23" i="4"/>
  <c r="L23" i="4" s="1"/>
  <c r="L16" i="4" l="1"/>
  <c r="M15" i="4" s="1"/>
  <c r="O26" i="4" l="1"/>
  <c r="O25" i="4"/>
  <c r="J25" i="5" s="1"/>
  <c r="O23" i="4"/>
  <c r="O21" i="4"/>
  <c r="J21" i="5" s="1"/>
  <c r="L21" i="5" s="1"/>
  <c r="O19" i="4"/>
  <c r="O17" i="4"/>
  <c r="J17" i="5" s="1"/>
  <c r="O15" i="4"/>
  <c r="J15" i="5" s="1"/>
  <c r="N15" i="4"/>
  <c r="O24" i="4"/>
  <c r="O22" i="4"/>
  <c r="J22" i="5" s="1"/>
  <c r="O20" i="4"/>
  <c r="J20" i="5" s="1"/>
  <c r="O18" i="4"/>
  <c r="J18" i="5" s="1"/>
  <c r="L18" i="5" s="1"/>
  <c r="O16" i="4"/>
  <c r="J16" i="5"/>
  <c r="L16" i="5" s="1"/>
  <c r="J23" i="5"/>
  <c r="J26" i="5"/>
  <c r="J19" i="5"/>
  <c r="L19" i="5" s="1"/>
  <c r="J24" i="5"/>
  <c r="L24" i="5" s="1"/>
  <c r="L22" i="5" l="1"/>
  <c r="M15" i="5"/>
  <c r="N15" i="5" s="1"/>
  <c r="O22" i="5" l="1"/>
  <c r="O20" i="5"/>
  <c r="J20" i="6" s="1"/>
  <c r="O18" i="5"/>
  <c r="J18" i="6" s="1"/>
  <c r="L18" i="6" s="1"/>
  <c r="J22" i="6"/>
  <c r="O15" i="5"/>
  <c r="J15" i="6" s="1"/>
  <c r="O23" i="5"/>
  <c r="J23" i="6" s="1"/>
  <c r="O25" i="5"/>
  <c r="J25" i="6" s="1"/>
  <c r="O16" i="5"/>
  <c r="J16" i="6" s="1"/>
  <c r="L16" i="6" s="1"/>
  <c r="O21" i="5"/>
  <c r="J21" i="6" s="1"/>
  <c r="L21" i="6" s="1"/>
  <c r="O17" i="5"/>
  <c r="J17" i="6" s="1"/>
  <c r="O24" i="5"/>
  <c r="J24" i="6" s="1"/>
  <c r="O26" i="5"/>
  <c r="J26" i="6" s="1"/>
  <c r="O19" i="5"/>
  <c r="J19" i="6" s="1"/>
  <c r="L19" i="6" s="1"/>
  <c r="M15" i="6" l="1"/>
  <c r="N15" i="6" s="1"/>
  <c r="K28" i="6" s="1"/>
  <c r="O15" i="6" l="1"/>
  <c r="O17" i="6"/>
  <c r="O24" i="6"/>
  <c r="O23" i="6"/>
  <c r="O16" i="6"/>
  <c r="O26" i="6"/>
  <c r="O18" i="6"/>
  <c r="O21" i="6"/>
  <c r="O22" i="6"/>
  <c r="O19" i="6"/>
  <c r="O25" i="6"/>
  <c r="O20" i="6"/>
</calcChain>
</file>

<file path=xl/sharedStrings.xml><?xml version="1.0" encoding="utf-8"?>
<sst xmlns="http://schemas.openxmlformats.org/spreadsheetml/2006/main" count="97" uniqueCount="14">
  <si>
    <t>Αρίθμηση Διατομών</t>
  </si>
  <si>
    <t>Χ</t>
  </si>
  <si>
    <t>Υ</t>
  </si>
  <si>
    <t>Κάτω</t>
  </si>
  <si>
    <t>Δοκός</t>
  </si>
  <si>
    <t>Άνω</t>
  </si>
  <si>
    <t>Διατομή</t>
  </si>
  <si>
    <t>Μπροηγούμενου</t>
  </si>
  <si>
    <t>Μ(λ=1)</t>
  </si>
  <si>
    <t>λ</t>
  </si>
  <si>
    <t>Τελικό λ</t>
  </si>
  <si>
    <t>λ ολ</t>
  </si>
  <si>
    <t>Μ δεδομένου βήματος</t>
  </si>
  <si>
    <t xml:space="preserve">% Σφάλμα με θεωρητικό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</si>
</sst>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533400</xdr:colOff>
      <xdr:row>18</xdr:row>
      <xdr:rowOff>38100</xdr:rowOff>
    </xdr:to>
    <xdr:pic>
      <xdr:nvPicPr>
        <xdr:cNvPr id="4" name="3 - Εικόνα" descr="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800600" cy="3467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9525</xdr:rowOff>
    </xdr:from>
    <xdr:to>
      <xdr:col>7</xdr:col>
      <xdr:colOff>542925</xdr:colOff>
      <xdr:row>39</xdr:row>
      <xdr:rowOff>57150</xdr:rowOff>
    </xdr:to>
    <xdr:pic>
      <xdr:nvPicPr>
        <xdr:cNvPr id="5" name="4 - Εικόνα" descr="2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3438525"/>
          <a:ext cx="4810125" cy="4048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19051</xdr:colOff>
      <xdr:row>23</xdr:row>
      <xdr:rowOff>66675</xdr:rowOff>
    </xdr:to>
    <xdr:pic>
      <xdr:nvPicPr>
        <xdr:cNvPr id="2" name="1 - Εικόνα" descr="3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" y="0"/>
          <a:ext cx="4286250" cy="4448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</xdr:colOff>
      <xdr:row>23</xdr:row>
      <xdr:rowOff>133350</xdr:rowOff>
    </xdr:to>
    <xdr:pic>
      <xdr:nvPicPr>
        <xdr:cNvPr id="2" name="1 - Εικόνα" descr="4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286250" cy="451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27</xdr:row>
      <xdr:rowOff>85725</xdr:rowOff>
    </xdr:to>
    <xdr:pic>
      <xdr:nvPicPr>
        <xdr:cNvPr id="2" name="1 - Εικόνα" descr="5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276725" cy="5229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47625</xdr:colOff>
      <xdr:row>26</xdr:row>
      <xdr:rowOff>57150</xdr:rowOff>
    </xdr:to>
    <xdr:pic>
      <xdr:nvPicPr>
        <xdr:cNvPr id="3" name="2 - Εικόνα" descr="6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314825" cy="5010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590550</xdr:colOff>
      <xdr:row>23</xdr:row>
      <xdr:rowOff>114300</xdr:rowOff>
    </xdr:to>
    <xdr:pic>
      <xdr:nvPicPr>
        <xdr:cNvPr id="2" name="1 - Εικόνα" descr="7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248150" cy="449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:P26"/>
  <sheetViews>
    <sheetView tabSelected="1" workbookViewId="0">
      <selection activeCell="O26" sqref="O26"/>
    </sheetView>
  </sheetViews>
  <sheetFormatPr defaultRowHeight="15" x14ac:dyDescent="0.25"/>
  <cols>
    <col min="10" max="10" width="16.140625" bestFit="1" customWidth="1"/>
  </cols>
  <sheetData>
    <row r="1" spans="9:16" x14ac:dyDescent="0.25">
      <c r="I1" t="s">
        <v>0</v>
      </c>
      <c r="K1" t="s">
        <v>1</v>
      </c>
      <c r="L1" t="s">
        <v>2</v>
      </c>
    </row>
    <row r="2" spans="9:16" x14ac:dyDescent="0.25">
      <c r="I2">
        <v>1</v>
      </c>
      <c r="K2">
        <v>0</v>
      </c>
      <c r="L2">
        <v>0</v>
      </c>
    </row>
    <row r="3" spans="9:16" x14ac:dyDescent="0.25">
      <c r="I3">
        <v>2</v>
      </c>
      <c r="K3">
        <v>0</v>
      </c>
      <c r="L3">
        <v>4</v>
      </c>
      <c r="M3" t="s">
        <v>3</v>
      </c>
    </row>
    <row r="4" spans="9:16" x14ac:dyDescent="0.25">
      <c r="I4">
        <v>3</v>
      </c>
      <c r="K4">
        <v>0</v>
      </c>
      <c r="L4">
        <v>4</v>
      </c>
      <c r="M4" t="s">
        <v>4</v>
      </c>
    </row>
    <row r="5" spans="9:16" x14ac:dyDescent="0.25">
      <c r="I5">
        <v>4</v>
      </c>
      <c r="K5">
        <v>0</v>
      </c>
      <c r="L5">
        <v>4</v>
      </c>
      <c r="M5" t="s">
        <v>5</v>
      </c>
    </row>
    <row r="6" spans="9:16" x14ac:dyDescent="0.25">
      <c r="I6">
        <v>5</v>
      </c>
      <c r="K6">
        <v>0</v>
      </c>
      <c r="L6">
        <v>8</v>
      </c>
    </row>
    <row r="7" spans="9:16" x14ac:dyDescent="0.25">
      <c r="I7">
        <v>6</v>
      </c>
      <c r="K7">
        <v>4</v>
      </c>
      <c r="L7">
        <v>8</v>
      </c>
    </row>
    <row r="8" spans="9:16" x14ac:dyDescent="0.25">
      <c r="I8">
        <v>7</v>
      </c>
      <c r="K8">
        <v>8</v>
      </c>
      <c r="L8">
        <v>8</v>
      </c>
    </row>
    <row r="9" spans="9:16" x14ac:dyDescent="0.25">
      <c r="I9">
        <v>8</v>
      </c>
      <c r="K9">
        <v>8</v>
      </c>
      <c r="L9">
        <v>4</v>
      </c>
      <c r="M9" t="s">
        <v>5</v>
      </c>
    </row>
    <row r="10" spans="9:16" x14ac:dyDescent="0.25">
      <c r="I10">
        <v>9</v>
      </c>
      <c r="K10">
        <v>8</v>
      </c>
      <c r="L10">
        <v>4</v>
      </c>
      <c r="M10" t="s">
        <v>4</v>
      </c>
    </row>
    <row r="11" spans="9:16" x14ac:dyDescent="0.25">
      <c r="I11">
        <v>10</v>
      </c>
      <c r="K11">
        <v>8</v>
      </c>
      <c r="L11">
        <v>4</v>
      </c>
      <c r="M11" t="s">
        <v>3</v>
      </c>
    </row>
    <row r="12" spans="9:16" x14ac:dyDescent="0.25">
      <c r="I12">
        <v>11</v>
      </c>
      <c r="K12">
        <v>8</v>
      </c>
      <c r="L12">
        <v>0</v>
      </c>
    </row>
    <row r="13" spans="9:16" x14ac:dyDescent="0.25">
      <c r="I13">
        <v>12</v>
      </c>
      <c r="K13">
        <v>4</v>
      </c>
      <c r="L13">
        <v>4</v>
      </c>
    </row>
    <row r="14" spans="9:16" x14ac:dyDescent="0.25"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</row>
    <row r="15" spans="9:16" x14ac:dyDescent="0.25">
      <c r="I15">
        <v>1</v>
      </c>
      <c r="J15">
        <v>0</v>
      </c>
      <c r="K15" s="1">
        <v>-2.7130000000000001</v>
      </c>
      <c r="L15">
        <f>-100/K15</f>
        <v>36.859565057132322</v>
      </c>
      <c r="M15">
        <f>MIN(L15:L26)</f>
        <v>36.859565057132322</v>
      </c>
      <c r="N15">
        <f>M15</f>
        <v>36.859565057132322</v>
      </c>
      <c r="O15">
        <f t="shared" ref="O15:O26" si="0">$N$15*K15</f>
        <v>-99.999999999999986</v>
      </c>
      <c r="P15">
        <v>1</v>
      </c>
    </row>
    <row r="16" spans="9:16" x14ac:dyDescent="0.25">
      <c r="I16">
        <v>2</v>
      </c>
      <c r="J16">
        <v>0</v>
      </c>
      <c r="K16" s="1">
        <v>1.323</v>
      </c>
      <c r="L16">
        <f>100/K16</f>
        <v>75.585789871504161</v>
      </c>
      <c r="O16">
        <f t="shared" si="0"/>
        <v>48.765204570586057</v>
      </c>
    </row>
    <row r="17" spans="9:15" x14ac:dyDescent="0.25">
      <c r="I17">
        <v>3</v>
      </c>
      <c r="J17">
        <v>0</v>
      </c>
      <c r="K17" s="1">
        <v>2.0529999999999999</v>
      </c>
      <c r="L17">
        <f>100/K17</f>
        <v>48.709206039941549</v>
      </c>
      <c r="O17">
        <f t="shared" si="0"/>
        <v>75.672687062292653</v>
      </c>
    </row>
    <row r="18" spans="9:15" x14ac:dyDescent="0.25">
      <c r="I18">
        <v>4</v>
      </c>
      <c r="J18">
        <v>0</v>
      </c>
      <c r="K18" s="1">
        <v>-0.73</v>
      </c>
      <c r="L18">
        <f>-100/K18</f>
        <v>136.98630136986301</v>
      </c>
      <c r="O18">
        <f t="shared" si="0"/>
        <v>-26.907482491706595</v>
      </c>
    </row>
    <row r="19" spans="9:15" x14ac:dyDescent="0.25">
      <c r="I19">
        <v>5</v>
      </c>
      <c r="J19">
        <v>0</v>
      </c>
      <c r="K19" s="1">
        <v>1.2589999999999999</v>
      </c>
      <c r="L19">
        <f>100/K19</f>
        <v>79.428117553613987</v>
      </c>
      <c r="O19">
        <f t="shared" si="0"/>
        <v>46.406192406929591</v>
      </c>
    </row>
    <row r="20" spans="9:15" x14ac:dyDescent="0.25">
      <c r="I20">
        <v>6</v>
      </c>
      <c r="J20">
        <v>0</v>
      </c>
      <c r="K20" s="1">
        <v>0</v>
      </c>
      <c r="O20">
        <f t="shared" si="0"/>
        <v>0</v>
      </c>
    </row>
    <row r="21" spans="9:15" x14ac:dyDescent="0.25">
      <c r="I21">
        <v>7</v>
      </c>
      <c r="J21">
        <v>0</v>
      </c>
      <c r="K21" s="1">
        <v>-1.2609999999999999</v>
      </c>
      <c r="L21">
        <f>-100/K21</f>
        <v>79.302141157811263</v>
      </c>
      <c r="O21">
        <f t="shared" si="0"/>
        <v>-46.479911537043854</v>
      </c>
    </row>
    <row r="22" spans="9:15" x14ac:dyDescent="0.25">
      <c r="I22">
        <v>8</v>
      </c>
      <c r="J22">
        <v>0</v>
      </c>
      <c r="K22" s="1">
        <v>0.751</v>
      </c>
      <c r="L22">
        <f>100/K22</f>
        <v>133.15579227696404</v>
      </c>
      <c r="O22">
        <f t="shared" si="0"/>
        <v>27.681533357906375</v>
      </c>
    </row>
    <row r="23" spans="9:15" x14ac:dyDescent="0.25">
      <c r="I23">
        <v>9</v>
      </c>
      <c r="J23">
        <v>0</v>
      </c>
      <c r="K23" s="1">
        <v>-2.0449999999999999</v>
      </c>
      <c r="L23">
        <f>-100/K23</f>
        <v>48.899755501222494</v>
      </c>
      <c r="O23">
        <f t="shared" si="0"/>
        <v>-75.377810541835601</v>
      </c>
    </row>
    <row r="24" spans="9:15" x14ac:dyDescent="0.25">
      <c r="I24">
        <v>10</v>
      </c>
      <c r="J24">
        <v>0</v>
      </c>
      <c r="K24" s="1">
        <v>-1.294</v>
      </c>
      <c r="L24">
        <f>-100/K24</f>
        <v>77.279752704791349</v>
      </c>
      <c r="O24">
        <f t="shared" si="0"/>
        <v>-47.696277183929226</v>
      </c>
    </row>
    <row r="25" spans="9:15" x14ac:dyDescent="0.25">
      <c r="I25">
        <v>11</v>
      </c>
      <c r="J25">
        <v>0</v>
      </c>
      <c r="K25" s="1">
        <v>2.669</v>
      </c>
      <c r="L25">
        <f>100/K25</f>
        <v>37.467216185837394</v>
      </c>
      <c r="O25">
        <f t="shared" si="0"/>
        <v>98.378179137486171</v>
      </c>
    </row>
    <row r="26" spans="9:15" x14ac:dyDescent="0.25">
      <c r="I26">
        <v>12</v>
      </c>
      <c r="J26">
        <v>0</v>
      </c>
      <c r="K26" s="1">
        <v>0</v>
      </c>
      <c r="O26">
        <f t="shared" si="0"/>
        <v>0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P26"/>
  <sheetViews>
    <sheetView workbookViewId="0">
      <selection activeCell="L25" sqref="L25"/>
    </sheetView>
  </sheetViews>
  <sheetFormatPr defaultRowHeight="15" x14ac:dyDescent="0.25"/>
  <cols>
    <col min="10" max="10" width="16.140625" bestFit="1" customWidth="1"/>
  </cols>
  <sheetData>
    <row r="1" spans="8:16" x14ac:dyDescent="0.25">
      <c r="I1" t="s">
        <v>0</v>
      </c>
      <c r="K1" t="s">
        <v>1</v>
      </c>
      <c r="L1" t="s">
        <v>2</v>
      </c>
    </row>
    <row r="2" spans="8:16" x14ac:dyDescent="0.25">
      <c r="I2">
        <v>1</v>
      </c>
      <c r="K2">
        <v>0</v>
      </c>
      <c r="L2">
        <v>0</v>
      </c>
    </row>
    <row r="3" spans="8:16" x14ac:dyDescent="0.25">
      <c r="I3">
        <v>2</v>
      </c>
      <c r="K3">
        <v>0</v>
      </c>
      <c r="L3">
        <v>4</v>
      </c>
      <c r="M3" t="s">
        <v>3</v>
      </c>
    </row>
    <row r="4" spans="8:16" x14ac:dyDescent="0.25">
      <c r="I4">
        <v>3</v>
      </c>
      <c r="K4">
        <v>0</v>
      </c>
      <c r="L4">
        <v>4</v>
      </c>
      <c r="M4" t="s">
        <v>4</v>
      </c>
    </row>
    <row r="5" spans="8:16" x14ac:dyDescent="0.25">
      <c r="I5">
        <v>4</v>
      </c>
      <c r="K5">
        <v>0</v>
      </c>
      <c r="L5">
        <v>4</v>
      </c>
      <c r="M5" t="s">
        <v>5</v>
      </c>
    </row>
    <row r="6" spans="8:16" x14ac:dyDescent="0.25">
      <c r="I6">
        <v>5</v>
      </c>
      <c r="K6">
        <v>0</v>
      </c>
      <c r="L6">
        <v>8</v>
      </c>
    </row>
    <row r="7" spans="8:16" x14ac:dyDescent="0.25">
      <c r="I7">
        <v>6</v>
      </c>
      <c r="K7">
        <v>4</v>
      </c>
      <c r="L7">
        <v>8</v>
      </c>
    </row>
    <row r="8" spans="8:16" x14ac:dyDescent="0.25">
      <c r="I8">
        <v>7</v>
      </c>
      <c r="K8">
        <v>8</v>
      </c>
      <c r="L8">
        <v>8</v>
      </c>
    </row>
    <row r="9" spans="8:16" x14ac:dyDescent="0.25">
      <c r="I9">
        <v>8</v>
      </c>
      <c r="K9">
        <v>8</v>
      </c>
      <c r="L9">
        <v>4</v>
      </c>
      <c r="M9" t="s">
        <v>5</v>
      </c>
    </row>
    <row r="10" spans="8:16" x14ac:dyDescent="0.25">
      <c r="I10">
        <v>9</v>
      </c>
      <c r="K10">
        <v>8</v>
      </c>
      <c r="L10">
        <v>4</v>
      </c>
      <c r="M10" t="s">
        <v>4</v>
      </c>
    </row>
    <row r="11" spans="8:16" x14ac:dyDescent="0.25">
      <c r="I11">
        <v>10</v>
      </c>
      <c r="K11">
        <v>8</v>
      </c>
      <c r="L11">
        <v>4</v>
      </c>
      <c r="M11" t="s">
        <v>3</v>
      </c>
    </row>
    <row r="12" spans="8:16" x14ac:dyDescent="0.25">
      <c r="I12">
        <v>11</v>
      </c>
      <c r="K12">
        <v>8</v>
      </c>
      <c r="L12">
        <v>0</v>
      </c>
    </row>
    <row r="13" spans="8:16" x14ac:dyDescent="0.25">
      <c r="I13">
        <v>12</v>
      </c>
      <c r="K13">
        <v>4</v>
      </c>
      <c r="L13">
        <v>4</v>
      </c>
    </row>
    <row r="14" spans="8:16" x14ac:dyDescent="0.25"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</row>
    <row r="15" spans="8:16" x14ac:dyDescent="0.25">
      <c r="H15">
        <v>1</v>
      </c>
      <c r="I15">
        <v>1</v>
      </c>
      <c r="J15" s="2">
        <f>'Βήμα 1'!O15</f>
        <v>-99.999999999999986</v>
      </c>
      <c r="K15" s="1"/>
      <c r="M15">
        <f>MIN(L15:L26)</f>
        <v>0.37104114905372426</v>
      </c>
      <c r="N15">
        <f>M15+'Βήμα 1'!N15</f>
        <v>37.230606206186046</v>
      </c>
      <c r="O15" s="2">
        <f>J15+$M$15*K15</f>
        <v>-99.999999999999986</v>
      </c>
      <c r="P15">
        <v>1</v>
      </c>
    </row>
    <row r="16" spans="8:16" x14ac:dyDescent="0.25">
      <c r="I16">
        <v>2</v>
      </c>
      <c r="J16" s="2">
        <f>'Βήμα 1'!O16</f>
        <v>48.765204570586057</v>
      </c>
      <c r="K16" s="1">
        <v>1.2150000000000001</v>
      </c>
      <c r="L16">
        <f>(100-J16)/K16</f>
        <v>42.168555908982668</v>
      </c>
      <c r="O16" s="2">
        <f t="shared" ref="O16:O26" si="0">J16+$M$15*K16</f>
        <v>49.216019566686334</v>
      </c>
    </row>
    <row r="17" spans="9:16" x14ac:dyDescent="0.25">
      <c r="I17">
        <v>3</v>
      </c>
      <c r="J17" s="2">
        <f>'Βήμα 1'!O17</f>
        <v>75.672687062292653</v>
      </c>
      <c r="K17" s="1">
        <v>2.3029999999999999</v>
      </c>
      <c r="L17">
        <f>(100-J17)/K17</f>
        <v>10.563314345509053</v>
      </c>
      <c r="O17" s="2">
        <f t="shared" si="0"/>
        <v>76.527194828563381</v>
      </c>
    </row>
    <row r="18" spans="9:16" x14ac:dyDescent="0.25">
      <c r="I18">
        <v>4</v>
      </c>
      <c r="J18" s="2">
        <f>'Βήμα 1'!O18</f>
        <v>-26.907482491706595</v>
      </c>
      <c r="K18" s="1">
        <v>-1.0880000000000001</v>
      </c>
      <c r="L18">
        <f>(-100-J18)/K18</f>
        <v>67.180622709828498</v>
      </c>
      <c r="O18" s="2">
        <f t="shared" si="0"/>
        <v>-27.311175261877047</v>
      </c>
    </row>
    <row r="19" spans="9:16" x14ac:dyDescent="0.25">
      <c r="I19">
        <v>5</v>
      </c>
      <c r="J19" s="2">
        <f>'Βήμα 1'!O19</f>
        <v>46.406192406929591</v>
      </c>
      <c r="K19" s="1">
        <v>1.41</v>
      </c>
      <c r="L19">
        <f>(100-J19)/K19</f>
        <v>38.009792619198876</v>
      </c>
      <c r="O19" s="2">
        <f t="shared" si="0"/>
        <v>46.92936042709534</v>
      </c>
    </row>
    <row r="20" spans="9:16" x14ac:dyDescent="0.25">
      <c r="I20">
        <v>6</v>
      </c>
      <c r="J20" s="2">
        <f>'Βήμα 1'!O20</f>
        <v>0</v>
      </c>
      <c r="K20" s="1">
        <v>0</v>
      </c>
      <c r="O20" s="2">
        <f t="shared" si="0"/>
        <v>0</v>
      </c>
    </row>
    <row r="21" spans="9:16" x14ac:dyDescent="0.25">
      <c r="I21">
        <v>7</v>
      </c>
      <c r="J21" s="2">
        <f>'Βήμα 1'!O21</f>
        <v>-46.479911537043854</v>
      </c>
      <c r="K21" s="1">
        <v>-1.3120000000000001</v>
      </c>
      <c r="L21">
        <f>(-100-J21)/K21</f>
        <v>40.792750352862917</v>
      </c>
      <c r="O21" s="2">
        <f t="shared" si="0"/>
        <v>-46.966717524602338</v>
      </c>
    </row>
    <row r="22" spans="9:16" x14ac:dyDescent="0.25">
      <c r="I22">
        <v>8</v>
      </c>
      <c r="J22" s="2">
        <f>'Βήμα 1'!O22</f>
        <v>27.681533357906375</v>
      </c>
      <c r="K22" s="1">
        <v>0.19</v>
      </c>
      <c r="L22">
        <f>(100-J22)/K22</f>
        <v>380.62350864259804</v>
      </c>
      <c r="O22" s="2">
        <f t="shared" si="0"/>
        <v>27.752031176226581</v>
      </c>
    </row>
    <row r="23" spans="9:16" x14ac:dyDescent="0.25">
      <c r="I23">
        <v>9</v>
      </c>
      <c r="J23" s="2">
        <f>'Βήμα 1'!O23</f>
        <v>-75.377810541835601</v>
      </c>
      <c r="K23" s="1">
        <v>-2.605</v>
      </c>
      <c r="L23">
        <f>(-100-J23)/K23</f>
        <v>9.4518961451686749</v>
      </c>
      <c r="O23" s="2">
        <f t="shared" si="0"/>
        <v>-76.344372735120558</v>
      </c>
    </row>
    <row r="24" spans="9:16" x14ac:dyDescent="0.25">
      <c r="I24">
        <v>10</v>
      </c>
      <c r="J24" s="2">
        <f>'Βήμα 1'!O24</f>
        <v>-47.696277183929226</v>
      </c>
      <c r="K24" s="1">
        <v>-2.415</v>
      </c>
      <c r="L24">
        <f>(-100-J24)/K24</f>
        <v>21.657856238538624</v>
      </c>
      <c r="O24" s="2">
        <f t="shared" si="0"/>
        <v>-48.59234155889397</v>
      </c>
    </row>
    <row r="25" spans="9:16" x14ac:dyDescent="0.25">
      <c r="I25">
        <v>11</v>
      </c>
      <c r="J25" s="2">
        <f>'Βήμα 1'!O25</f>
        <v>98.378179137486171</v>
      </c>
      <c r="K25" s="1">
        <v>4.3710000000000004</v>
      </c>
      <c r="L25">
        <f>(100-J25)/K25</f>
        <v>0.37104114905372426</v>
      </c>
      <c r="O25" s="2">
        <f t="shared" si="0"/>
        <v>100</v>
      </c>
      <c r="P25">
        <v>1</v>
      </c>
    </row>
    <row r="26" spans="9:16" x14ac:dyDescent="0.25">
      <c r="I26">
        <v>12</v>
      </c>
      <c r="J26" s="2">
        <f>'Βήμα 1'!O26</f>
        <v>0</v>
      </c>
      <c r="K26" s="1">
        <v>0</v>
      </c>
      <c r="O26" s="2">
        <f t="shared" si="0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P26"/>
  <sheetViews>
    <sheetView workbookViewId="0">
      <selection activeCell="O26" sqref="O26"/>
    </sheetView>
  </sheetViews>
  <sheetFormatPr defaultRowHeight="15" x14ac:dyDescent="0.25"/>
  <cols>
    <col min="10" max="10" width="16.140625" bestFit="1" customWidth="1"/>
    <col min="15" max="15" width="9.28515625" bestFit="1" customWidth="1"/>
  </cols>
  <sheetData>
    <row r="1" spans="8:16" x14ac:dyDescent="0.25">
      <c r="I1" t="s">
        <v>0</v>
      </c>
      <c r="K1" t="s">
        <v>1</v>
      </c>
      <c r="L1" t="s">
        <v>2</v>
      </c>
    </row>
    <row r="2" spans="8:16" x14ac:dyDescent="0.25">
      <c r="I2">
        <v>1</v>
      </c>
      <c r="K2">
        <v>0</v>
      </c>
      <c r="L2">
        <v>0</v>
      </c>
    </row>
    <row r="3" spans="8:16" x14ac:dyDescent="0.25">
      <c r="I3">
        <v>2</v>
      </c>
      <c r="K3">
        <v>0</v>
      </c>
      <c r="L3">
        <v>4</v>
      </c>
      <c r="M3" t="s">
        <v>3</v>
      </c>
    </row>
    <row r="4" spans="8:16" x14ac:dyDescent="0.25">
      <c r="I4">
        <v>3</v>
      </c>
      <c r="K4">
        <v>0</v>
      </c>
      <c r="L4">
        <v>4</v>
      </c>
      <c r="M4" t="s">
        <v>4</v>
      </c>
    </row>
    <row r="5" spans="8:16" x14ac:dyDescent="0.25">
      <c r="I5">
        <v>4</v>
      </c>
      <c r="K5">
        <v>0</v>
      </c>
      <c r="L5">
        <v>4</v>
      </c>
      <c r="M5" t="s">
        <v>5</v>
      </c>
    </row>
    <row r="6" spans="8:16" x14ac:dyDescent="0.25">
      <c r="I6">
        <v>5</v>
      </c>
      <c r="K6">
        <v>0</v>
      </c>
      <c r="L6">
        <v>8</v>
      </c>
    </row>
    <row r="7" spans="8:16" x14ac:dyDescent="0.25">
      <c r="I7">
        <v>6</v>
      </c>
      <c r="K7">
        <v>4</v>
      </c>
      <c r="L7">
        <v>8</v>
      </c>
    </row>
    <row r="8" spans="8:16" x14ac:dyDescent="0.25">
      <c r="I8">
        <v>7</v>
      </c>
      <c r="K8">
        <v>8</v>
      </c>
      <c r="L8">
        <v>8</v>
      </c>
    </row>
    <row r="9" spans="8:16" x14ac:dyDescent="0.25">
      <c r="I9">
        <v>8</v>
      </c>
      <c r="K9">
        <v>8</v>
      </c>
      <c r="L9">
        <v>4</v>
      </c>
      <c r="M9" t="s">
        <v>5</v>
      </c>
    </row>
    <row r="10" spans="8:16" x14ac:dyDescent="0.25">
      <c r="I10">
        <v>9</v>
      </c>
      <c r="K10">
        <v>8</v>
      </c>
      <c r="L10">
        <v>4</v>
      </c>
      <c r="M10" t="s">
        <v>4</v>
      </c>
    </row>
    <row r="11" spans="8:16" x14ac:dyDescent="0.25">
      <c r="I11">
        <v>10</v>
      </c>
      <c r="K11">
        <v>8</v>
      </c>
      <c r="L11">
        <v>4</v>
      </c>
      <c r="M11" t="s">
        <v>3</v>
      </c>
    </row>
    <row r="12" spans="8:16" x14ac:dyDescent="0.25">
      <c r="I12">
        <v>11</v>
      </c>
      <c r="K12">
        <v>8</v>
      </c>
      <c r="L12">
        <v>0</v>
      </c>
    </row>
    <row r="13" spans="8:16" x14ac:dyDescent="0.25">
      <c r="I13">
        <v>12</v>
      </c>
      <c r="K13">
        <v>4</v>
      </c>
      <c r="L13">
        <v>4</v>
      </c>
    </row>
    <row r="14" spans="8:16" x14ac:dyDescent="0.25"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</row>
    <row r="15" spans="8:16" x14ac:dyDescent="0.25">
      <c r="H15">
        <v>1</v>
      </c>
      <c r="I15">
        <v>1</v>
      </c>
      <c r="J15" s="2">
        <f>Βήμα2!O15</f>
        <v>-99.999999999999986</v>
      </c>
      <c r="K15" s="1"/>
      <c r="L15" s="2"/>
      <c r="M15" s="2">
        <f>MIN(L15:L26)</f>
        <v>5.5821177577732746</v>
      </c>
      <c r="N15" s="2">
        <f>Βήμα2!N15+Βήμα3!M15</f>
        <v>42.812723963959321</v>
      </c>
      <c r="O15" s="2">
        <f t="shared" ref="O15:O25" si="0">J15+$M$15*K15</f>
        <v>-99.999999999999986</v>
      </c>
      <c r="P15">
        <v>1</v>
      </c>
    </row>
    <row r="16" spans="8:16" x14ac:dyDescent="0.25">
      <c r="I16">
        <v>2</v>
      </c>
      <c r="J16" s="2">
        <f>Βήμα2!O16</f>
        <v>49.216019566686334</v>
      </c>
      <c r="K16" s="1">
        <v>4.0090000000000003</v>
      </c>
      <c r="L16" s="2">
        <f>(100-J16)/K16</f>
        <v>12.667493248519246</v>
      </c>
      <c r="M16" s="2"/>
      <c r="N16" s="2"/>
      <c r="O16" s="2">
        <f t="shared" si="0"/>
        <v>71.594729657599402</v>
      </c>
    </row>
    <row r="17" spans="8:16" x14ac:dyDescent="0.25">
      <c r="I17">
        <v>3</v>
      </c>
      <c r="J17" s="2">
        <f>Βήμα2!O17</f>
        <v>76.527194828563381</v>
      </c>
      <c r="K17" s="1">
        <v>4.2050000000000001</v>
      </c>
      <c r="L17" s="2">
        <f t="shared" ref="L17:L22" si="1">(100-J17)/K17</f>
        <v>5.5821177577732746</v>
      </c>
      <c r="M17" s="2"/>
      <c r="N17" s="2"/>
      <c r="O17" s="2">
        <f t="shared" si="0"/>
        <v>100</v>
      </c>
      <c r="P17">
        <v>1</v>
      </c>
    </row>
    <row r="18" spans="8:16" x14ac:dyDescent="0.25">
      <c r="I18">
        <v>4</v>
      </c>
      <c r="J18" s="2">
        <f>Βήμα2!O18</f>
        <v>-27.311175261877047</v>
      </c>
      <c r="K18" s="1">
        <v>-0.19600000000000001</v>
      </c>
      <c r="L18" s="2">
        <f>(-100-J18)/K18</f>
        <v>370.86135070470891</v>
      </c>
      <c r="M18" s="2"/>
      <c r="N18" s="2"/>
      <c r="O18" s="2">
        <f t="shared" si="0"/>
        <v>-28.405270342400609</v>
      </c>
    </row>
    <row r="19" spans="8:16" x14ac:dyDescent="0.25">
      <c r="I19">
        <v>5</v>
      </c>
      <c r="J19" s="2">
        <f>Βήμα2!O19</f>
        <v>46.92936042709534</v>
      </c>
      <c r="K19" s="1">
        <v>1.7969999999999999</v>
      </c>
      <c r="L19" s="2">
        <f t="shared" si="1"/>
        <v>29.532910168561305</v>
      </c>
      <c r="M19" s="2"/>
      <c r="N19" s="2"/>
      <c r="O19" s="2">
        <f t="shared" si="0"/>
        <v>56.960426037813917</v>
      </c>
    </row>
    <row r="20" spans="8:16" x14ac:dyDescent="0.25">
      <c r="I20">
        <v>6</v>
      </c>
      <c r="J20" s="2">
        <f>Βήμα2!O20</f>
        <v>0</v>
      </c>
      <c r="K20" s="1">
        <v>0</v>
      </c>
      <c r="L20" s="2"/>
      <c r="M20" s="2"/>
      <c r="N20" s="2"/>
      <c r="O20" s="2">
        <f t="shared" si="0"/>
        <v>0</v>
      </c>
    </row>
    <row r="21" spans="8:16" x14ac:dyDescent="0.25">
      <c r="I21">
        <v>7</v>
      </c>
      <c r="J21" s="2">
        <f>Βήμα2!O21</f>
        <v>-46.966717524602338</v>
      </c>
      <c r="K21" s="1">
        <v>-1.798</v>
      </c>
      <c r="L21" s="2">
        <f>(-100-J21)/K21</f>
        <v>29.495707717128845</v>
      </c>
      <c r="M21" s="2"/>
      <c r="N21" s="2"/>
      <c r="O21" s="2">
        <f t="shared" si="0"/>
        <v>-57.003365253078684</v>
      </c>
    </row>
    <row r="22" spans="8:16" x14ac:dyDescent="0.25">
      <c r="I22">
        <v>8</v>
      </c>
      <c r="J22" s="2">
        <f>Βήμα2!O22</f>
        <v>27.752031176226581</v>
      </c>
      <c r="K22" s="1">
        <v>0.20899999999999999</v>
      </c>
      <c r="L22" s="2">
        <f t="shared" si="1"/>
        <v>345.68406135776758</v>
      </c>
      <c r="M22" s="2"/>
      <c r="N22" s="2"/>
      <c r="O22" s="2">
        <f t="shared" si="0"/>
        <v>28.918693787601196</v>
      </c>
    </row>
    <row r="23" spans="8:16" x14ac:dyDescent="0.25">
      <c r="I23">
        <v>9</v>
      </c>
      <c r="J23" s="2">
        <f>Βήμα2!O23</f>
        <v>-76.344372735120558</v>
      </c>
      <c r="K23" s="1">
        <v>-3.9910000000000001</v>
      </c>
      <c r="L23" s="2">
        <f>(-100-J23)/K23</f>
        <v>5.9272431132246153</v>
      </c>
      <c r="M23" s="2"/>
      <c r="N23" s="2"/>
      <c r="O23" s="2">
        <f t="shared" si="0"/>
        <v>-98.622604706393702</v>
      </c>
    </row>
    <row r="24" spans="8:16" x14ac:dyDescent="0.25">
      <c r="I24">
        <v>10</v>
      </c>
      <c r="J24" s="2">
        <f>Βήμα2!O24</f>
        <v>-48.59234155889397</v>
      </c>
      <c r="K24" s="1">
        <v>-4.2009999999999996</v>
      </c>
      <c r="L24" s="2">
        <f>(-100-J24)/K24</f>
        <v>12.237005103810054</v>
      </c>
      <c r="M24" s="2"/>
      <c r="N24" s="2"/>
      <c r="O24" s="2">
        <f t="shared" si="0"/>
        <v>-72.042818259299494</v>
      </c>
    </row>
    <row r="25" spans="8:16" x14ac:dyDescent="0.25">
      <c r="H25">
        <v>1</v>
      </c>
      <c r="I25">
        <v>11</v>
      </c>
      <c r="J25" s="2">
        <f>Βήμα2!O25</f>
        <v>100</v>
      </c>
      <c r="K25" s="1"/>
      <c r="L25" s="2"/>
      <c r="M25" s="2"/>
      <c r="N25" s="2"/>
      <c r="O25" s="2">
        <f t="shared" si="0"/>
        <v>100</v>
      </c>
      <c r="P25">
        <v>1</v>
      </c>
    </row>
    <row r="26" spans="8:16" x14ac:dyDescent="0.25">
      <c r="I26">
        <v>12</v>
      </c>
      <c r="J26" s="2">
        <f>Βήμα2!O26</f>
        <v>0</v>
      </c>
      <c r="K26" s="1">
        <v>0</v>
      </c>
      <c r="L26" s="2"/>
      <c r="M26" s="2"/>
      <c r="N26" s="2"/>
      <c r="O26" s="2">
        <f t="shared" ref="O26" si="2">J26+$M$15*K26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P26"/>
  <sheetViews>
    <sheetView workbookViewId="0">
      <selection activeCell="P23" sqref="P23"/>
    </sheetView>
  </sheetViews>
  <sheetFormatPr defaultRowHeight="15" x14ac:dyDescent="0.25"/>
  <cols>
    <col min="10" max="10" width="16.140625" bestFit="1" customWidth="1"/>
  </cols>
  <sheetData>
    <row r="1" spans="8:16" x14ac:dyDescent="0.25">
      <c r="I1" t="s">
        <v>0</v>
      </c>
      <c r="K1" t="s">
        <v>1</v>
      </c>
      <c r="L1" t="s">
        <v>2</v>
      </c>
    </row>
    <row r="2" spans="8:16" x14ac:dyDescent="0.25">
      <c r="I2">
        <v>1</v>
      </c>
      <c r="K2">
        <v>0</v>
      </c>
      <c r="L2">
        <v>0</v>
      </c>
    </row>
    <row r="3" spans="8:16" x14ac:dyDescent="0.25">
      <c r="I3">
        <v>2</v>
      </c>
      <c r="K3">
        <v>0</v>
      </c>
      <c r="L3">
        <v>4</v>
      </c>
      <c r="M3" t="s">
        <v>3</v>
      </c>
    </row>
    <row r="4" spans="8:16" x14ac:dyDescent="0.25">
      <c r="I4">
        <v>3</v>
      </c>
      <c r="K4">
        <v>0</v>
      </c>
      <c r="L4">
        <v>4</v>
      </c>
      <c r="M4" t="s">
        <v>4</v>
      </c>
    </row>
    <row r="5" spans="8:16" x14ac:dyDescent="0.25">
      <c r="I5">
        <v>4</v>
      </c>
      <c r="K5">
        <v>0</v>
      </c>
      <c r="L5">
        <v>4</v>
      </c>
      <c r="M5" t="s">
        <v>5</v>
      </c>
    </row>
    <row r="6" spans="8:16" x14ac:dyDescent="0.25">
      <c r="I6">
        <v>5</v>
      </c>
      <c r="K6">
        <v>0</v>
      </c>
      <c r="L6">
        <v>8</v>
      </c>
    </row>
    <row r="7" spans="8:16" x14ac:dyDescent="0.25">
      <c r="I7">
        <v>6</v>
      </c>
      <c r="K7">
        <v>4</v>
      </c>
      <c r="L7">
        <v>8</v>
      </c>
    </row>
    <row r="8" spans="8:16" x14ac:dyDescent="0.25">
      <c r="I8">
        <v>7</v>
      </c>
      <c r="K8">
        <v>8</v>
      </c>
      <c r="L8">
        <v>8</v>
      </c>
    </row>
    <row r="9" spans="8:16" x14ac:dyDescent="0.25">
      <c r="I9">
        <v>8</v>
      </c>
      <c r="K9">
        <v>8</v>
      </c>
      <c r="L9">
        <v>4</v>
      </c>
      <c r="M9" t="s">
        <v>5</v>
      </c>
    </row>
    <row r="10" spans="8:16" x14ac:dyDescent="0.25">
      <c r="I10">
        <v>9</v>
      </c>
      <c r="K10">
        <v>8</v>
      </c>
      <c r="L10">
        <v>4</v>
      </c>
      <c r="M10" t="s">
        <v>4</v>
      </c>
    </row>
    <row r="11" spans="8:16" x14ac:dyDescent="0.25">
      <c r="I11">
        <v>10</v>
      </c>
      <c r="K11">
        <v>8</v>
      </c>
      <c r="L11">
        <v>4</v>
      </c>
      <c r="M11" t="s">
        <v>3</v>
      </c>
    </row>
    <row r="12" spans="8:16" x14ac:dyDescent="0.25">
      <c r="I12">
        <v>11</v>
      </c>
      <c r="K12">
        <v>8</v>
      </c>
      <c r="L12">
        <v>0</v>
      </c>
    </row>
    <row r="13" spans="8:16" x14ac:dyDescent="0.25">
      <c r="I13">
        <v>12</v>
      </c>
      <c r="K13">
        <v>4</v>
      </c>
      <c r="L13">
        <v>4</v>
      </c>
    </row>
    <row r="14" spans="8:16" x14ac:dyDescent="0.25"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</row>
    <row r="15" spans="8:16" x14ac:dyDescent="0.25">
      <c r="H15">
        <v>1</v>
      </c>
      <c r="I15">
        <v>1</v>
      </c>
      <c r="J15" s="2">
        <f>Βήμα3!O15</f>
        <v>-99.999999999999986</v>
      </c>
      <c r="K15" s="1"/>
      <c r="L15" s="2"/>
      <c r="M15" s="2">
        <f>MIN(L15:L26)</f>
        <v>0.2780369991131002</v>
      </c>
      <c r="N15" s="2">
        <f>M15+Βήμα3!N15</f>
        <v>43.09076096307242</v>
      </c>
      <c r="O15" s="2">
        <f t="shared" ref="O15:O26" si="0">J15+$M$15*K15</f>
        <v>-99.999999999999986</v>
      </c>
      <c r="P15">
        <v>1</v>
      </c>
    </row>
    <row r="16" spans="8:16" x14ac:dyDescent="0.25">
      <c r="I16">
        <v>2</v>
      </c>
      <c r="J16" s="2">
        <f>Βήμα3!O16</f>
        <v>71.594729657599402</v>
      </c>
      <c r="K16" s="1">
        <v>2.8010000000000002</v>
      </c>
      <c r="L16" s="2">
        <f>(100-J16)/K16</f>
        <v>10.141117580292965</v>
      </c>
      <c r="M16" s="2"/>
      <c r="N16" s="2"/>
      <c r="O16" s="2">
        <f t="shared" si="0"/>
        <v>72.373511292115197</v>
      </c>
    </row>
    <row r="17" spans="8:16" x14ac:dyDescent="0.25">
      <c r="H17">
        <v>1</v>
      </c>
      <c r="I17">
        <v>3</v>
      </c>
      <c r="J17" s="2">
        <f>Βήμα3!O17</f>
        <v>100</v>
      </c>
      <c r="K17" s="1"/>
      <c r="L17" s="2"/>
      <c r="M17" s="2"/>
      <c r="N17" s="2"/>
      <c r="O17" s="2">
        <f t="shared" si="0"/>
        <v>100</v>
      </c>
      <c r="P17">
        <v>1</v>
      </c>
    </row>
    <row r="18" spans="8:16" x14ac:dyDescent="0.25">
      <c r="I18">
        <v>4</v>
      </c>
      <c r="J18" s="2">
        <f>Βήμα3!O18</f>
        <v>-28.405270342400609</v>
      </c>
      <c r="K18" s="1">
        <v>2.8010000000000002</v>
      </c>
      <c r="L18" s="2">
        <f t="shared" ref="L18:L19" si="1">(100-J18)/K18</f>
        <v>45.842652746305099</v>
      </c>
      <c r="M18" s="2"/>
      <c r="N18" s="2"/>
      <c r="O18" s="2">
        <f t="shared" si="0"/>
        <v>-27.626488707884814</v>
      </c>
    </row>
    <row r="19" spans="8:16" x14ac:dyDescent="0.25">
      <c r="I19">
        <v>5</v>
      </c>
      <c r="J19" s="2">
        <f>Βήμα3!O19</f>
        <v>56.960426037813917</v>
      </c>
      <c r="K19" s="1">
        <v>3.367</v>
      </c>
      <c r="L19" s="2">
        <f t="shared" si="1"/>
        <v>12.782766249535516</v>
      </c>
      <c r="M19" s="2"/>
      <c r="N19" s="2"/>
      <c r="O19" s="2">
        <f t="shared" si="0"/>
        <v>57.896576613827726</v>
      </c>
    </row>
    <row r="20" spans="8:16" x14ac:dyDescent="0.25">
      <c r="I20">
        <v>6</v>
      </c>
      <c r="J20" s="2">
        <f>Βήμα3!O20</f>
        <v>0</v>
      </c>
      <c r="K20" s="1">
        <v>0</v>
      </c>
      <c r="L20" s="2"/>
      <c r="M20" s="2"/>
      <c r="N20" s="2"/>
      <c r="O20" s="2">
        <f t="shared" si="0"/>
        <v>0</v>
      </c>
    </row>
    <row r="21" spans="8:16" x14ac:dyDescent="0.25">
      <c r="I21">
        <v>7</v>
      </c>
      <c r="J21" s="2">
        <f>Βήμα3!O21</f>
        <v>-57.003365253078684</v>
      </c>
      <c r="K21" s="1">
        <v>-3.68</v>
      </c>
      <c r="L21" s="2">
        <f>(-100-J21)/K21</f>
        <v>11.683868137750357</v>
      </c>
      <c r="M21" s="2"/>
      <c r="N21" s="2"/>
      <c r="O21" s="2">
        <f t="shared" si="0"/>
        <v>-58.02654140981489</v>
      </c>
    </row>
    <row r="22" spans="8:16" x14ac:dyDescent="0.25">
      <c r="I22">
        <v>8</v>
      </c>
      <c r="J22" s="2">
        <f>Βήμα3!O22</f>
        <v>28.918693787601196</v>
      </c>
      <c r="K22" s="1">
        <v>-0.245</v>
      </c>
      <c r="L22" s="2">
        <f>(-100-J22)/K22</f>
        <v>526.19875015347429</v>
      </c>
      <c r="M22" s="2"/>
      <c r="N22" s="2"/>
      <c r="O22" s="2">
        <f t="shared" si="0"/>
        <v>28.850574722818486</v>
      </c>
    </row>
    <row r="23" spans="8:16" x14ac:dyDescent="0.25">
      <c r="I23">
        <v>9</v>
      </c>
      <c r="J23" s="2">
        <f>Βήμα3!O23</f>
        <v>-98.622604706393702</v>
      </c>
      <c r="K23" s="1">
        <v>-4.9539999999999997</v>
      </c>
      <c r="L23" s="2">
        <f>(-100-J23)/K23</f>
        <v>0.2780369991131002</v>
      </c>
      <c r="M23" s="2"/>
      <c r="N23" s="2"/>
      <c r="O23" s="2">
        <f t="shared" si="0"/>
        <v>-100</v>
      </c>
      <c r="P23">
        <v>1</v>
      </c>
    </row>
    <row r="24" spans="8:16" x14ac:dyDescent="0.25">
      <c r="I24">
        <v>10</v>
      </c>
      <c r="J24" s="2">
        <f>Βήμα3!O24</f>
        <v>-72.042818259299494</v>
      </c>
      <c r="K24" s="1">
        <v>-5.1989999999999998</v>
      </c>
      <c r="L24" s="2">
        <f>(-100-J24)/K24</f>
        <v>5.3774152222928464</v>
      </c>
      <c r="M24" s="2"/>
      <c r="N24" s="2"/>
      <c r="O24" s="2">
        <f t="shared" si="0"/>
        <v>-73.488332617688499</v>
      </c>
    </row>
    <row r="25" spans="8:16" x14ac:dyDescent="0.25">
      <c r="H25">
        <v>1</v>
      </c>
      <c r="I25">
        <v>11</v>
      </c>
      <c r="J25" s="2">
        <f>Βήμα3!O25</f>
        <v>100</v>
      </c>
      <c r="K25" s="1"/>
      <c r="L25" s="2"/>
      <c r="M25" s="2"/>
      <c r="N25" s="2"/>
      <c r="O25" s="2">
        <f t="shared" si="0"/>
        <v>100</v>
      </c>
      <c r="P25">
        <v>1</v>
      </c>
    </row>
    <row r="26" spans="8:16" x14ac:dyDescent="0.25">
      <c r="I26">
        <v>12</v>
      </c>
      <c r="J26" s="2">
        <f>Βήμα3!O26</f>
        <v>0</v>
      </c>
      <c r="K26" s="1">
        <v>0</v>
      </c>
      <c r="L26" s="2"/>
      <c r="M26" s="2"/>
      <c r="N26" s="2"/>
      <c r="O26" s="2">
        <f t="shared" si="0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P26"/>
  <sheetViews>
    <sheetView workbookViewId="0">
      <selection activeCell="O22" sqref="O22"/>
    </sheetView>
  </sheetViews>
  <sheetFormatPr defaultRowHeight="15" x14ac:dyDescent="0.25"/>
  <cols>
    <col min="9" max="9" width="23.5703125" bestFit="1" customWidth="1"/>
    <col min="10" max="10" width="16.140625" bestFit="1" customWidth="1"/>
  </cols>
  <sheetData>
    <row r="1" spans="8:16" x14ac:dyDescent="0.25">
      <c r="I1" t="s">
        <v>0</v>
      </c>
      <c r="K1" t="s">
        <v>1</v>
      </c>
      <c r="L1" t="s">
        <v>2</v>
      </c>
    </row>
    <row r="2" spans="8:16" x14ac:dyDescent="0.25">
      <c r="I2">
        <v>1</v>
      </c>
      <c r="K2">
        <v>0</v>
      </c>
      <c r="L2">
        <v>0</v>
      </c>
    </row>
    <row r="3" spans="8:16" x14ac:dyDescent="0.25">
      <c r="I3">
        <v>2</v>
      </c>
      <c r="K3">
        <v>0</v>
      </c>
      <c r="L3">
        <v>4</v>
      </c>
      <c r="M3" t="s">
        <v>3</v>
      </c>
    </row>
    <row r="4" spans="8:16" x14ac:dyDescent="0.25">
      <c r="I4">
        <v>3</v>
      </c>
      <c r="K4">
        <v>0</v>
      </c>
      <c r="L4">
        <v>4</v>
      </c>
      <c r="M4" t="s">
        <v>4</v>
      </c>
    </row>
    <row r="5" spans="8:16" x14ac:dyDescent="0.25">
      <c r="I5">
        <v>4</v>
      </c>
      <c r="K5">
        <v>0</v>
      </c>
      <c r="L5">
        <v>4</v>
      </c>
      <c r="M5" t="s">
        <v>5</v>
      </c>
    </row>
    <row r="6" spans="8:16" x14ac:dyDescent="0.25">
      <c r="I6">
        <v>5</v>
      </c>
      <c r="K6">
        <v>0</v>
      </c>
      <c r="L6">
        <v>8</v>
      </c>
    </row>
    <row r="7" spans="8:16" x14ac:dyDescent="0.25">
      <c r="I7">
        <v>6</v>
      </c>
      <c r="K7">
        <v>4</v>
      </c>
      <c r="L7">
        <v>8</v>
      </c>
    </row>
    <row r="8" spans="8:16" x14ac:dyDescent="0.25">
      <c r="I8">
        <v>7</v>
      </c>
      <c r="K8">
        <v>8</v>
      </c>
      <c r="L8">
        <v>8</v>
      </c>
    </row>
    <row r="9" spans="8:16" x14ac:dyDescent="0.25">
      <c r="I9">
        <v>8</v>
      </c>
      <c r="K9">
        <v>8</v>
      </c>
      <c r="L9">
        <v>4</v>
      </c>
      <c r="M9" t="s">
        <v>5</v>
      </c>
    </row>
    <row r="10" spans="8:16" x14ac:dyDescent="0.25">
      <c r="I10">
        <v>9</v>
      </c>
      <c r="K10">
        <v>8</v>
      </c>
      <c r="L10">
        <v>4</v>
      </c>
      <c r="M10" t="s">
        <v>4</v>
      </c>
    </row>
    <row r="11" spans="8:16" x14ac:dyDescent="0.25">
      <c r="I11">
        <v>10</v>
      </c>
      <c r="K11">
        <v>8</v>
      </c>
      <c r="L11">
        <v>4</v>
      </c>
      <c r="M11" t="s">
        <v>3</v>
      </c>
    </row>
    <row r="12" spans="8:16" x14ac:dyDescent="0.25">
      <c r="I12">
        <v>11</v>
      </c>
      <c r="K12">
        <v>8</v>
      </c>
      <c r="L12">
        <v>0</v>
      </c>
    </row>
    <row r="13" spans="8:16" x14ac:dyDescent="0.25">
      <c r="I13">
        <v>12</v>
      </c>
      <c r="K13">
        <v>4</v>
      </c>
      <c r="L13">
        <v>4</v>
      </c>
    </row>
    <row r="14" spans="8:16" x14ac:dyDescent="0.25"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</row>
    <row r="15" spans="8:16" x14ac:dyDescent="0.25">
      <c r="H15">
        <v>1</v>
      </c>
      <c r="I15">
        <v>1</v>
      </c>
      <c r="J15" s="2">
        <f>'Βήμα 4'!O15</f>
        <v>-99.999999999999986</v>
      </c>
      <c r="K15" s="1"/>
      <c r="L15" s="2"/>
      <c r="M15" s="2">
        <f>MIN(L15:L26)</f>
        <v>6.6411992440660068</v>
      </c>
      <c r="N15" s="2">
        <f>M15+'Βήμα 4'!N15</f>
        <v>49.731960207138428</v>
      </c>
      <c r="O15" s="2">
        <f>J15+$M$15*K15</f>
        <v>-99.999999999999986</v>
      </c>
      <c r="P15">
        <v>1</v>
      </c>
    </row>
    <row r="16" spans="8:16" x14ac:dyDescent="0.25">
      <c r="I16">
        <v>2</v>
      </c>
      <c r="J16" s="2">
        <f>'Βήμα 4'!O16</f>
        <v>72.373511292115197</v>
      </c>
      <c r="K16" s="1">
        <v>4.008</v>
      </c>
      <c r="L16" s="2">
        <f>(100-J16)/K16</f>
        <v>6.8928365039632746</v>
      </c>
      <c r="M16" s="2"/>
      <c r="N16" s="2"/>
      <c r="O16" s="2">
        <f t="shared" ref="O16:O26" si="0">J16+$M$15*K16</f>
        <v>98.99143786233175</v>
      </c>
    </row>
    <row r="17" spans="8:16" x14ac:dyDescent="0.25">
      <c r="H17">
        <v>1</v>
      </c>
      <c r="I17">
        <v>3</v>
      </c>
      <c r="J17" s="2">
        <f>'Βήμα 4'!O17</f>
        <v>100</v>
      </c>
      <c r="K17" s="1"/>
      <c r="L17" s="2"/>
      <c r="M17" s="2"/>
      <c r="N17" s="2"/>
      <c r="O17" s="2">
        <f t="shared" si="0"/>
        <v>100</v>
      </c>
      <c r="P17">
        <v>1</v>
      </c>
    </row>
    <row r="18" spans="8:16" x14ac:dyDescent="0.25">
      <c r="I18">
        <v>4</v>
      </c>
      <c r="J18" s="2">
        <f>'Βήμα 4'!O18</f>
        <v>-27.626488707884814</v>
      </c>
      <c r="K18" s="1">
        <v>4.008</v>
      </c>
      <c r="L18" s="2">
        <f t="shared" ref="L18:L19" si="1">(100-J18)/K18</f>
        <v>31.842936304362478</v>
      </c>
      <c r="M18" s="2"/>
      <c r="N18" s="2"/>
      <c r="O18" s="2">
        <f t="shared" si="0"/>
        <v>-1.0085621376682603</v>
      </c>
    </row>
    <row r="19" spans="8:16" x14ac:dyDescent="0.25">
      <c r="I19">
        <v>5</v>
      </c>
      <c r="J19" s="2">
        <f>'Βήμα 4'!O19</f>
        <v>57.896576613827726</v>
      </c>
      <c r="K19" s="1">
        <v>5.9989999999999997</v>
      </c>
      <c r="L19" s="2">
        <f t="shared" si="1"/>
        <v>7.0184069655229662</v>
      </c>
      <c r="M19" s="2"/>
      <c r="N19" s="2"/>
      <c r="O19" s="2">
        <f t="shared" si="0"/>
        <v>97.737130878979698</v>
      </c>
    </row>
    <row r="20" spans="8:16" x14ac:dyDescent="0.25">
      <c r="I20">
        <v>6</v>
      </c>
      <c r="J20" s="2">
        <f>'Βήμα 4'!O20</f>
        <v>0</v>
      </c>
      <c r="K20" s="1"/>
      <c r="L20" s="2"/>
      <c r="M20" s="2"/>
      <c r="N20" s="2"/>
      <c r="O20" s="2">
        <f t="shared" si="0"/>
        <v>0</v>
      </c>
    </row>
    <row r="21" spans="8:16" x14ac:dyDescent="0.25">
      <c r="I21">
        <v>7</v>
      </c>
      <c r="J21" s="2">
        <f>'Βήμα 4'!O21</f>
        <v>-58.02654140981489</v>
      </c>
      <c r="K21" s="1">
        <v>-6.0010000000000003</v>
      </c>
      <c r="L21" s="2">
        <f>(-100-J21)/K21</f>
        <v>6.9944106965814212</v>
      </c>
      <c r="M21" s="2"/>
      <c r="N21" s="2"/>
      <c r="O21" s="2">
        <f t="shared" si="0"/>
        <v>-97.880378073455006</v>
      </c>
    </row>
    <row r="22" spans="8:16" x14ac:dyDescent="0.25">
      <c r="I22">
        <v>8</v>
      </c>
      <c r="J22" s="2">
        <f>'Βήμα 4'!O22</f>
        <v>28.850574722818486</v>
      </c>
      <c r="K22" s="1">
        <v>-3.992</v>
      </c>
      <c r="L22" s="2">
        <f>(-100-J22)/K22</f>
        <v>32.27719807685834</v>
      </c>
      <c r="M22" s="2"/>
      <c r="N22" s="2"/>
      <c r="O22" s="2">
        <f>J22+$M$15*K22</f>
        <v>2.3389073405069851</v>
      </c>
    </row>
    <row r="23" spans="8:16" x14ac:dyDescent="0.25">
      <c r="H23">
        <v>1</v>
      </c>
      <c r="I23">
        <v>9</v>
      </c>
      <c r="J23" s="2">
        <f>'Βήμα 4'!O23</f>
        <v>-100</v>
      </c>
      <c r="K23" s="1"/>
      <c r="L23" s="2"/>
      <c r="M23" s="2"/>
      <c r="N23" s="2"/>
      <c r="O23" s="2">
        <f t="shared" si="0"/>
        <v>-100</v>
      </c>
      <c r="P23">
        <v>1</v>
      </c>
    </row>
    <row r="24" spans="8:16" x14ac:dyDescent="0.25">
      <c r="I24">
        <v>10</v>
      </c>
      <c r="J24" s="2">
        <f>'Βήμα 4'!O24</f>
        <v>-73.488332617688499</v>
      </c>
      <c r="K24" s="1">
        <v>-3.992</v>
      </c>
      <c r="L24" s="2">
        <f>(-100-J24)/K24</f>
        <v>6.6411992440660068</v>
      </c>
      <c r="M24" s="2"/>
      <c r="N24" s="2"/>
      <c r="O24" s="2">
        <f t="shared" si="0"/>
        <v>-100</v>
      </c>
      <c r="P24">
        <v>1</v>
      </c>
    </row>
    <row r="25" spans="8:16" x14ac:dyDescent="0.25">
      <c r="H25">
        <v>1</v>
      </c>
      <c r="I25">
        <v>11</v>
      </c>
      <c r="J25" s="2">
        <f>'Βήμα 4'!O25</f>
        <v>100</v>
      </c>
      <c r="K25" s="1"/>
      <c r="L25" s="2"/>
      <c r="M25" s="2"/>
      <c r="N25" s="2"/>
      <c r="O25" s="2">
        <f t="shared" si="0"/>
        <v>100</v>
      </c>
      <c r="P25">
        <v>1</v>
      </c>
    </row>
    <row r="26" spans="8:16" x14ac:dyDescent="0.25">
      <c r="I26">
        <v>12</v>
      </c>
      <c r="J26" s="2">
        <f>'Βήμα 4'!O26</f>
        <v>0</v>
      </c>
      <c r="K26" s="1"/>
      <c r="L26" s="2"/>
      <c r="M26" s="2"/>
      <c r="N26" s="2"/>
      <c r="O26" s="2">
        <f t="shared" si="0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P28"/>
  <sheetViews>
    <sheetView workbookViewId="0">
      <selection activeCell="K22" sqref="K22"/>
    </sheetView>
  </sheetViews>
  <sheetFormatPr defaultRowHeight="15" x14ac:dyDescent="0.25"/>
  <cols>
    <col min="10" max="10" width="16.140625" bestFit="1" customWidth="1"/>
    <col min="12" max="12" width="9.28515625" bestFit="1" customWidth="1"/>
    <col min="15" max="15" width="9.28515625" bestFit="1" customWidth="1"/>
  </cols>
  <sheetData>
    <row r="1" spans="8:16" x14ac:dyDescent="0.25">
      <c r="I1" t="s">
        <v>0</v>
      </c>
      <c r="K1" t="s">
        <v>1</v>
      </c>
      <c r="L1" t="s">
        <v>2</v>
      </c>
    </row>
    <row r="2" spans="8:16" x14ac:dyDescent="0.25">
      <c r="I2">
        <v>1</v>
      </c>
      <c r="K2">
        <v>0</v>
      </c>
      <c r="L2">
        <v>0</v>
      </c>
    </row>
    <row r="3" spans="8:16" x14ac:dyDescent="0.25">
      <c r="I3">
        <v>2</v>
      </c>
      <c r="K3">
        <v>0</v>
      </c>
      <c r="L3">
        <v>4</v>
      </c>
      <c r="M3" t="s">
        <v>3</v>
      </c>
    </row>
    <row r="4" spans="8:16" x14ac:dyDescent="0.25">
      <c r="I4">
        <v>3</v>
      </c>
      <c r="K4">
        <v>0</v>
      </c>
      <c r="L4">
        <v>4</v>
      </c>
      <c r="M4" t="s">
        <v>4</v>
      </c>
    </row>
    <row r="5" spans="8:16" x14ac:dyDescent="0.25">
      <c r="I5">
        <v>4</v>
      </c>
      <c r="K5">
        <v>0</v>
      </c>
      <c r="L5">
        <v>4</v>
      </c>
      <c r="M5" t="s">
        <v>5</v>
      </c>
    </row>
    <row r="6" spans="8:16" x14ac:dyDescent="0.25">
      <c r="I6">
        <v>5</v>
      </c>
      <c r="K6">
        <v>0</v>
      </c>
      <c r="L6">
        <v>8</v>
      </c>
    </row>
    <row r="7" spans="8:16" x14ac:dyDescent="0.25">
      <c r="I7">
        <v>6</v>
      </c>
      <c r="K7">
        <v>4</v>
      </c>
      <c r="L7">
        <v>8</v>
      </c>
    </row>
    <row r="8" spans="8:16" x14ac:dyDescent="0.25">
      <c r="I8">
        <v>7</v>
      </c>
      <c r="K8">
        <v>8</v>
      </c>
      <c r="L8">
        <v>8</v>
      </c>
    </row>
    <row r="9" spans="8:16" x14ac:dyDescent="0.25">
      <c r="I9">
        <v>8</v>
      </c>
      <c r="K9">
        <v>8</v>
      </c>
      <c r="L9">
        <v>4</v>
      </c>
      <c r="M9" t="s">
        <v>5</v>
      </c>
    </row>
    <row r="10" spans="8:16" x14ac:dyDescent="0.25">
      <c r="I10">
        <v>9</v>
      </c>
      <c r="K10">
        <v>8</v>
      </c>
      <c r="L10">
        <v>4</v>
      </c>
      <c r="M10" t="s">
        <v>4</v>
      </c>
    </row>
    <row r="11" spans="8:16" x14ac:dyDescent="0.25">
      <c r="I11">
        <v>10</v>
      </c>
      <c r="K11">
        <v>8</v>
      </c>
      <c r="L11">
        <v>4</v>
      </c>
      <c r="M11" t="s">
        <v>3</v>
      </c>
    </row>
    <row r="12" spans="8:16" x14ac:dyDescent="0.25">
      <c r="I12">
        <v>11</v>
      </c>
      <c r="K12">
        <v>8</v>
      </c>
      <c r="L12">
        <v>0</v>
      </c>
    </row>
    <row r="13" spans="8:16" x14ac:dyDescent="0.25">
      <c r="I13">
        <v>12</v>
      </c>
      <c r="K13">
        <v>4</v>
      </c>
      <c r="L13">
        <v>4</v>
      </c>
    </row>
    <row r="14" spans="8:16" x14ac:dyDescent="0.25"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</row>
    <row r="15" spans="8:16" x14ac:dyDescent="0.25">
      <c r="H15">
        <v>1</v>
      </c>
      <c r="I15">
        <v>1</v>
      </c>
      <c r="J15" s="2">
        <f>'Βήμα 5'!O15</f>
        <v>-99.999999999999986</v>
      </c>
      <c r="K15" s="1"/>
      <c r="L15" s="2"/>
      <c r="M15" s="2">
        <f>MIN(L15:L26)</f>
        <v>0.12607026720853121</v>
      </c>
      <c r="N15" s="2">
        <f>M15+'Βήμα 5'!N15</f>
        <v>49.858030474346961</v>
      </c>
      <c r="O15" s="2">
        <f>J15+$M$15*K15</f>
        <v>-99.999999999999986</v>
      </c>
      <c r="P15">
        <v>1</v>
      </c>
    </row>
    <row r="16" spans="8:16" x14ac:dyDescent="0.25">
      <c r="I16">
        <v>2</v>
      </c>
      <c r="J16" s="2">
        <f>'Βήμα 5'!O16</f>
        <v>98.99143786233175</v>
      </c>
      <c r="K16" s="1">
        <v>8</v>
      </c>
      <c r="L16" s="2">
        <f>(100-J16)/K16</f>
        <v>0.12607026720853121</v>
      </c>
      <c r="M16" s="2"/>
      <c r="N16" s="2"/>
      <c r="O16" s="2">
        <f t="shared" ref="O16:O26" si="0">J16+$M$15*K16</f>
        <v>100</v>
      </c>
      <c r="P16">
        <v>1</v>
      </c>
    </row>
    <row r="17" spans="8:16" x14ac:dyDescent="0.25">
      <c r="H17">
        <v>1</v>
      </c>
      <c r="I17">
        <v>3</v>
      </c>
      <c r="J17" s="2">
        <f>'Βήμα 5'!O17</f>
        <v>100</v>
      </c>
      <c r="K17" s="1"/>
      <c r="L17" s="2"/>
      <c r="M17" s="2"/>
      <c r="N17" s="2"/>
      <c r="O17" s="2">
        <f t="shared" si="0"/>
        <v>100</v>
      </c>
      <c r="P17">
        <v>1</v>
      </c>
    </row>
    <row r="18" spans="8:16" x14ac:dyDescent="0.25">
      <c r="I18">
        <v>4</v>
      </c>
      <c r="J18" s="2">
        <f>'Βήμα 5'!O18</f>
        <v>-1.0085621376682603</v>
      </c>
      <c r="K18" s="1">
        <v>8</v>
      </c>
      <c r="L18" s="2">
        <f>(100-J18)/K18</f>
        <v>12.626070267208533</v>
      </c>
      <c r="M18" s="2"/>
      <c r="N18" s="2"/>
      <c r="O18" s="2">
        <f t="shared" si="0"/>
        <v>-1.0658141036401503E-14</v>
      </c>
    </row>
    <row r="19" spans="8:16" x14ac:dyDescent="0.25">
      <c r="I19">
        <v>5</v>
      </c>
      <c r="J19" s="2">
        <f>'Βήμα 5'!O19</f>
        <v>97.737130878979698</v>
      </c>
      <c r="K19" s="1">
        <v>5.524</v>
      </c>
      <c r="L19" s="2">
        <f t="shared" ref="L19" si="1">(100-J19)/K19</f>
        <v>0.40964321524625302</v>
      </c>
      <c r="M19" s="2"/>
      <c r="N19" s="2"/>
      <c r="O19" s="2">
        <f t="shared" si="0"/>
        <v>98.433543035039619</v>
      </c>
    </row>
    <row r="20" spans="8:16" x14ac:dyDescent="0.25">
      <c r="I20">
        <v>6</v>
      </c>
      <c r="J20" s="2">
        <f>'Βήμα 5'!O20</f>
        <v>0</v>
      </c>
      <c r="K20" s="1"/>
      <c r="L20" s="2"/>
      <c r="M20" s="2"/>
      <c r="N20" s="2"/>
      <c r="O20" s="2">
        <f t="shared" si="0"/>
        <v>0</v>
      </c>
    </row>
    <row r="21" spans="8:16" x14ac:dyDescent="0.25">
      <c r="I21">
        <v>7</v>
      </c>
      <c r="J21" s="2">
        <f>'Βήμα 5'!O21</f>
        <v>-97.880378073455006</v>
      </c>
      <c r="K21" s="1">
        <v>-6.476</v>
      </c>
      <c r="L21" s="2">
        <f>(-100-J21)/K21</f>
        <v>0.32730418878088235</v>
      </c>
      <c r="M21" s="2"/>
      <c r="N21" s="2"/>
      <c r="O21" s="2">
        <f t="shared" si="0"/>
        <v>-98.696809123897452</v>
      </c>
    </row>
    <row r="22" spans="8:16" x14ac:dyDescent="0.25">
      <c r="I22">
        <v>8</v>
      </c>
      <c r="J22" s="2">
        <f>'Βήμα 5'!O22</f>
        <v>2.3389073405069851</v>
      </c>
      <c r="K22" s="1"/>
      <c r="L22" s="2"/>
      <c r="M22" s="2"/>
      <c r="N22" s="2"/>
      <c r="O22" s="2">
        <f t="shared" si="0"/>
        <v>2.3389073405069851</v>
      </c>
    </row>
    <row r="23" spans="8:16" x14ac:dyDescent="0.25">
      <c r="H23">
        <v>1</v>
      </c>
      <c r="I23">
        <v>9</v>
      </c>
      <c r="J23" s="2">
        <f>'Βήμα 5'!O23</f>
        <v>-100</v>
      </c>
      <c r="K23" s="1"/>
      <c r="L23" s="2"/>
      <c r="M23" s="2"/>
      <c r="N23" s="2"/>
      <c r="O23" s="2">
        <f t="shared" si="0"/>
        <v>-100</v>
      </c>
      <c r="P23">
        <v>1</v>
      </c>
    </row>
    <row r="24" spans="8:16" x14ac:dyDescent="0.25">
      <c r="H24">
        <v>1</v>
      </c>
      <c r="I24">
        <v>10</v>
      </c>
      <c r="J24" s="2">
        <f>'Βήμα 5'!O24</f>
        <v>-100</v>
      </c>
      <c r="K24" s="1"/>
      <c r="L24" s="2"/>
      <c r="M24" s="2"/>
      <c r="N24" s="2"/>
      <c r="O24" s="2">
        <f t="shared" si="0"/>
        <v>-100</v>
      </c>
      <c r="P24">
        <v>1</v>
      </c>
    </row>
    <row r="25" spans="8:16" x14ac:dyDescent="0.25">
      <c r="H25">
        <v>1</v>
      </c>
      <c r="I25">
        <v>11</v>
      </c>
      <c r="J25" s="2">
        <f>'Βήμα 5'!O25</f>
        <v>100</v>
      </c>
      <c r="K25" s="1"/>
      <c r="L25" s="2"/>
      <c r="M25" s="2"/>
      <c r="N25" s="2"/>
      <c r="O25" s="2">
        <f t="shared" si="0"/>
        <v>100</v>
      </c>
      <c r="P25">
        <v>1</v>
      </c>
    </row>
    <row r="26" spans="8:16" x14ac:dyDescent="0.25">
      <c r="I26">
        <v>12</v>
      </c>
      <c r="J26" s="2">
        <f>'Βήμα 5'!O26</f>
        <v>0</v>
      </c>
      <c r="K26" s="1"/>
      <c r="L26" s="2"/>
      <c r="M26" s="2"/>
      <c r="N26" s="2"/>
      <c r="O26" s="2">
        <f t="shared" si="0"/>
        <v>0</v>
      </c>
    </row>
    <row r="28" spans="8:16" x14ac:dyDescent="0.25">
      <c r="I28" t="s">
        <v>13</v>
      </c>
      <c r="K28">
        <f>(50-N15)/50*100</f>
        <v>0.28393905130607777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Βήμα 1</vt:lpstr>
      <vt:lpstr>Βήμα2</vt:lpstr>
      <vt:lpstr>Βήμα3</vt:lpstr>
      <vt:lpstr>Βήμα 4</vt:lpstr>
      <vt:lpstr>Βήμα 5</vt:lpstr>
      <vt:lpstr>Βήμα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Αμβρόσιος Σαββίδης</dc:creator>
  <cp:lastModifiedBy>Ελεονώρα</cp:lastModifiedBy>
  <dcterms:created xsi:type="dcterms:W3CDTF">2015-04-24T15:23:37Z</dcterms:created>
  <dcterms:modified xsi:type="dcterms:W3CDTF">2015-05-15T15:54:46Z</dcterms:modified>
</cp:coreProperties>
</file>